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25" windowWidth="20115" windowHeight="7260"/>
  </bookViews>
  <sheets>
    <sheet name="SYNTHESE" sheetId="15" r:id="rId1"/>
    <sheet name="1+ 2 opérations pluriannuelles" sheetId="16" r:id="rId2"/>
    <sheet name="3.opérations non budgétaires" sheetId="10" r:id="rId3"/>
    <sheet name="4. Encaissements exceptionnels" sheetId="12" r:id="rId4"/>
    <sheet name="5.Activités particulières" sheetId="13" r:id="rId5"/>
    <sheet name="6.Provisions" sheetId="14" r:id="rId6"/>
  </sheets>
  <calcPr calcId="145621" concurrentCalc="0"/>
</workbook>
</file>

<file path=xl/calcChain.xml><?xml version="1.0" encoding="utf-8"?>
<calcChain xmlns="http://schemas.openxmlformats.org/spreadsheetml/2006/main">
  <c r="I37" i="15" l="1"/>
  <c r="I30" i="15"/>
  <c r="D24" i="10"/>
  <c r="C24" i="10"/>
  <c r="B24" i="10"/>
  <c r="D23" i="10"/>
  <c r="D22" i="10"/>
  <c r="B15" i="10"/>
  <c r="N10" i="16"/>
  <c r="N11" i="16"/>
  <c r="M11" i="16"/>
  <c r="I10" i="16"/>
  <c r="M10" i="16"/>
  <c r="D10" i="16"/>
  <c r="H10" i="16"/>
  <c r="L10" i="16"/>
  <c r="K10" i="16"/>
  <c r="H20" i="16"/>
  <c r="H19" i="16"/>
  <c r="H17" i="16"/>
  <c r="H16" i="16"/>
  <c r="H14" i="16"/>
  <c r="H13" i="16"/>
  <c r="H11" i="16"/>
  <c r="D20" i="16"/>
  <c r="D19" i="16"/>
  <c r="D17" i="16"/>
  <c r="D16" i="16"/>
  <c r="D18" i="16"/>
  <c r="D14" i="16"/>
  <c r="D13" i="16"/>
  <c r="D11" i="16"/>
  <c r="D12" i="16"/>
  <c r="I33" i="15"/>
  <c r="I32" i="15"/>
  <c r="I31" i="15"/>
  <c r="I29" i="15"/>
  <c r="I28" i="15"/>
  <c r="E21" i="16"/>
  <c r="F21" i="16"/>
  <c r="G21" i="16"/>
  <c r="H21" i="16"/>
  <c r="H12" i="16"/>
  <c r="H18" i="16"/>
  <c r="H15" i="16"/>
  <c r="G12" i="16"/>
  <c r="G18" i="16"/>
  <c r="F18" i="16"/>
  <c r="E18" i="16"/>
  <c r="G15" i="16"/>
  <c r="F15" i="16"/>
  <c r="E15" i="16"/>
  <c r="C15" i="16"/>
  <c r="F12" i="16"/>
  <c r="E12" i="16"/>
  <c r="C21" i="16"/>
  <c r="C18" i="16"/>
  <c r="C12" i="16"/>
  <c r="B21" i="16"/>
  <c r="B18" i="16"/>
  <c r="B15" i="16"/>
  <c r="B12" i="16"/>
  <c r="N13" i="16"/>
  <c r="N14" i="16"/>
  <c r="N16" i="16"/>
  <c r="N17" i="16"/>
  <c r="N19" i="16"/>
  <c r="N20" i="16"/>
  <c r="I11" i="16"/>
  <c r="I13" i="16"/>
  <c r="I14" i="16"/>
  <c r="I16" i="16"/>
  <c r="I17" i="16"/>
  <c r="I19" i="16"/>
  <c r="I20" i="16"/>
  <c r="J10" i="16"/>
  <c r="K11" i="16"/>
  <c r="L11" i="16"/>
  <c r="K13" i="16"/>
  <c r="K14" i="16"/>
  <c r="L14" i="16"/>
  <c r="K16" i="16"/>
  <c r="L16" i="16"/>
  <c r="K17" i="16"/>
  <c r="L17" i="16"/>
  <c r="K19" i="16"/>
  <c r="K20" i="16"/>
  <c r="L20" i="16"/>
  <c r="J11" i="16"/>
  <c r="J13" i="16"/>
  <c r="J14" i="16"/>
  <c r="J16" i="16"/>
  <c r="J17" i="16"/>
  <c r="J19" i="16"/>
  <c r="J20" i="16"/>
  <c r="B19" i="14"/>
  <c r="B8" i="12"/>
  <c r="O17" i="16"/>
  <c r="O18" i="16"/>
  <c r="I26" i="15"/>
  <c r="O11" i="16"/>
  <c r="O10" i="16"/>
  <c r="O12" i="16"/>
  <c r="O16" i="16"/>
  <c r="I21" i="16"/>
  <c r="O14" i="16"/>
  <c r="O20" i="16"/>
  <c r="J18" i="16"/>
  <c r="I10" i="15"/>
  <c r="M20" i="16"/>
  <c r="M14" i="16"/>
  <c r="J12" i="16"/>
  <c r="I8" i="15"/>
  <c r="N21" i="16"/>
  <c r="N15" i="16"/>
  <c r="K21" i="16"/>
  <c r="I18" i="16"/>
  <c r="I12" i="16"/>
  <c r="N12" i="16"/>
  <c r="D21" i="16"/>
  <c r="O19" i="16"/>
  <c r="J21" i="16"/>
  <c r="I11" i="15"/>
  <c r="J15" i="16"/>
  <c r="I9" i="15"/>
  <c r="M17" i="16"/>
  <c r="K15" i="16"/>
  <c r="N18" i="16"/>
  <c r="B22" i="16"/>
  <c r="C22" i="16"/>
  <c r="O13" i="16"/>
  <c r="D15" i="16"/>
  <c r="H22" i="16"/>
  <c r="E22" i="16"/>
  <c r="L18" i="16"/>
  <c r="I15" i="15"/>
  <c r="L13" i="16"/>
  <c r="L15" i="16"/>
  <c r="I14" i="15"/>
  <c r="K18" i="16"/>
  <c r="L19" i="16"/>
  <c r="M19" i="16"/>
  <c r="F22" i="16"/>
  <c r="G22" i="16"/>
  <c r="I15" i="16"/>
  <c r="K12" i="16"/>
  <c r="M16" i="16"/>
  <c r="L12" i="16"/>
  <c r="O15" i="16"/>
  <c r="I25" i="15"/>
  <c r="M12" i="16"/>
  <c r="I19" i="15"/>
  <c r="O21" i="16"/>
  <c r="I27" i="15"/>
  <c r="M21" i="16"/>
  <c r="I22" i="15"/>
  <c r="D22" i="16"/>
  <c r="N22" i="16"/>
  <c r="I22" i="16"/>
  <c r="J22" i="16"/>
  <c r="I7" i="15"/>
  <c r="M18" i="16"/>
  <c r="I21" i="15"/>
  <c r="L21" i="16"/>
  <c r="I16" i="15"/>
  <c r="M13" i="16"/>
  <c r="M15" i="16"/>
  <c r="I20" i="15"/>
  <c r="K22" i="16"/>
  <c r="I24" i="15"/>
  <c r="I13" i="15"/>
  <c r="O22" i="16"/>
  <c r="I23" i="15"/>
  <c r="L22" i="16"/>
  <c r="I12" i="15"/>
  <c r="I6" i="15"/>
  <c r="M22" i="16"/>
  <c r="I18" i="15"/>
  <c r="I17" i="15"/>
  <c r="I34" i="15"/>
  <c r="I36" i="15"/>
</calcChain>
</file>

<file path=xl/sharedStrings.xml><?xml version="1.0" encoding="utf-8"?>
<sst xmlns="http://schemas.openxmlformats.org/spreadsheetml/2006/main" count="167" uniqueCount="147">
  <si>
    <t>Opérations</t>
  </si>
  <si>
    <t>Total contrats d'enseignement</t>
  </si>
  <si>
    <t>Total</t>
  </si>
  <si>
    <t>Montant</t>
  </si>
  <si>
    <t>Total investissement</t>
  </si>
  <si>
    <t>TOTAL</t>
  </si>
  <si>
    <t>1. Décalages entre les encaissements et les décaissements sur projets pluriannuels financés par un tiers</t>
  </si>
  <si>
    <t xml:space="preserve">Opération 1 </t>
  </si>
  <si>
    <t>Opération 2</t>
  </si>
  <si>
    <t xml:space="preserve">Opération 3 </t>
  </si>
  <si>
    <t>Opération 4</t>
  </si>
  <si>
    <t xml:space="preserve">Opération 5 </t>
  </si>
  <si>
    <t>Opération 6</t>
  </si>
  <si>
    <t>Total contrats de formation continue</t>
  </si>
  <si>
    <t>3.1 Emprunts à rembourser sur ressources propres et cautions</t>
  </si>
  <si>
    <t xml:space="preserve">Montant
</t>
  </si>
  <si>
    <t>Commentaire</t>
  </si>
  <si>
    <t>164 - Emprunts auprès des établissements de crédit</t>
  </si>
  <si>
    <t>165 - Dépôts et cautionnements reçus</t>
  </si>
  <si>
    <t>1674 - Avances de l'Etat et des collectivités publiques</t>
  </si>
  <si>
    <t>1678 - Autres</t>
  </si>
  <si>
    <t>168 - Autres emprunts et dettes assimilées</t>
  </si>
  <si>
    <t>3.2 Opérations gérées au nom et pour le compte de tiers</t>
  </si>
  <si>
    <t>Encaissements (A)</t>
  </si>
  <si>
    <t>Décaissements (B)</t>
  </si>
  <si>
    <t>Excédents (A) - (B)</t>
  </si>
  <si>
    <t>4671 - Aide à la mobilité</t>
  </si>
  <si>
    <t>Autres (à préciser)</t>
  </si>
  <si>
    <t>Autres (à détailler)</t>
  </si>
  <si>
    <t>Régularisation exceptionnelles de TVA</t>
  </si>
  <si>
    <t>Produit de cession d'un immeuble</t>
  </si>
  <si>
    <t>Emprunt non décaissé à la clôture</t>
  </si>
  <si>
    <t>4. Encaissements exceptionnels en attente d’un dénouement</t>
  </si>
  <si>
    <t>4674 - Taxe d'apprentissage</t>
  </si>
  <si>
    <t>5. Trésorerie affectée à des activités particulières</t>
  </si>
  <si>
    <t>Total contrats de recherche</t>
  </si>
  <si>
    <t xml:space="preserve">Montant </t>
  </si>
  <si>
    <t>1511 - Provisions pour litiges</t>
  </si>
  <si>
    <t>1515 - Provisions pour pertes de change</t>
  </si>
  <si>
    <t>1516 - Provisions pour pertes sur contrat</t>
  </si>
  <si>
    <t>1518 - Autres provisions pour risques</t>
  </si>
  <si>
    <t>153 - Provisions pour pensions et obligations similaires</t>
  </si>
  <si>
    <t>154 - Provisions pour restructurations</t>
  </si>
  <si>
    <t>155 - Provisions pour impôts</t>
  </si>
  <si>
    <t>1572 - Provisions pour gros entretien ou grandes révisions</t>
  </si>
  <si>
    <t>1581 - Provisions pour remises en état</t>
  </si>
  <si>
    <t>1582 - Provisions pour CET</t>
  </si>
  <si>
    <t>1583 - Provisions pour CET - Charges sociales et fiscales</t>
  </si>
  <si>
    <t>1587 - Provisions pour allocation perte d'emploi et indemnités de licenciement</t>
  </si>
  <si>
    <t>1588 - Autres (à préciser)</t>
  </si>
  <si>
    <t>Total comptes 15</t>
  </si>
  <si>
    <t>Solde de trésorerie (compte financier 31.12.N)</t>
  </si>
  <si>
    <t>1.</t>
  </si>
  <si>
    <t>Décalages entre les encaissements et les décaissements sur projets pluriannuels financés par un tiers</t>
  </si>
  <si>
    <t>1.1</t>
  </si>
  <si>
    <t>1.2</t>
  </si>
  <si>
    <t xml:space="preserve">Restes à encaisser destinés à couvrir les décaissements réalisés par avance </t>
  </si>
  <si>
    <t>2.</t>
  </si>
  <si>
    <t>2.1</t>
  </si>
  <si>
    <t>2.2</t>
  </si>
  <si>
    <t>3.</t>
  </si>
  <si>
    <t>3.1</t>
  </si>
  <si>
    <t>Emprunts à rembourser sur ressources propres et cautions</t>
  </si>
  <si>
    <t>3.2</t>
  </si>
  <si>
    <t>Opérations gérées au nom et pour le compte de tiers</t>
  </si>
  <si>
    <t>4.</t>
  </si>
  <si>
    <t>Encaissements exceptionnels en attente d’un dénouement</t>
  </si>
  <si>
    <t>5.</t>
  </si>
  <si>
    <t>Trésorerie affectée à des activités particulières</t>
  </si>
  <si>
    <t>6.</t>
  </si>
  <si>
    <t>Provisions pour risques et charges</t>
  </si>
  <si>
    <t>Solde de trésorerie disponible au 31.12.N</t>
  </si>
  <si>
    <t xml:space="preserve">ETABLISSEMENT : </t>
  </si>
  <si>
    <t xml:space="preserve">EXERCICE : </t>
  </si>
  <si>
    <t>Résultat</t>
  </si>
  <si>
    <t>Capacité d'autofinancement</t>
  </si>
  <si>
    <t>Fonds de roulement</t>
  </si>
  <si>
    <t>Trésorerie</t>
  </si>
  <si>
    <t>Remarques</t>
  </si>
  <si>
    <t>5.1 Excédents relatifs à la taxe d'apprentissage</t>
  </si>
  <si>
    <t>6. Provisions pour risques et charges</t>
  </si>
  <si>
    <t>Total trésorerie non disponible</t>
  </si>
  <si>
    <t>Opération 7</t>
  </si>
  <si>
    <t>Opération 8</t>
  </si>
  <si>
    <t>Total des financements extérieurs</t>
  </si>
  <si>
    <t>Total encaissements réalisés</t>
  </si>
  <si>
    <t>Total des AE consommées</t>
  </si>
  <si>
    <t>Total des CP consommés</t>
  </si>
  <si>
    <t>A</t>
  </si>
  <si>
    <t>B</t>
  </si>
  <si>
    <t>C</t>
  </si>
  <si>
    <t>D</t>
  </si>
  <si>
    <t xml:space="preserve">E </t>
  </si>
  <si>
    <t>F</t>
  </si>
  <si>
    <t>G</t>
  </si>
  <si>
    <t>Excédent d'encaissements réalisés (si D&gt;F)</t>
  </si>
  <si>
    <t>H</t>
  </si>
  <si>
    <t xml:space="preserve">1.2 Restes à encaisser destinés à couvrir les décaissements réalisés par avance </t>
  </si>
  <si>
    <t>Restes à encaisser</t>
  </si>
  <si>
    <t>I</t>
  </si>
  <si>
    <t>J</t>
  </si>
  <si>
    <t xml:space="preserve">Excédents de CP consommés par rapport aux encaissements réalisés (si F&gt;D) </t>
  </si>
  <si>
    <t>Restes à payer sur AE consommés</t>
  </si>
  <si>
    <t>K</t>
  </si>
  <si>
    <t>L</t>
  </si>
  <si>
    <t>M</t>
  </si>
  <si>
    <t>N</t>
  </si>
  <si>
    <t>-       contrats de recherche</t>
  </si>
  <si>
    <t>-       contrats de formation continue</t>
  </si>
  <si>
    <t>-       contrats d’enseignement</t>
  </si>
  <si>
    <t>-       investissement</t>
  </si>
  <si>
    <t>Encaissements et décaissments sur opérations non budgétaires</t>
  </si>
  <si>
    <t>3. Encaissements et décaissements sur opérations non budgétaires</t>
  </si>
  <si>
    <t>Opérations pluriannuelles</t>
  </si>
  <si>
    <t>Opérations pluriannuelles autofinancées</t>
  </si>
  <si>
    <t>Restes à payer sur opérations autofinancées</t>
  </si>
  <si>
    <t>Solde à engager sur opérations autofinancées</t>
  </si>
  <si>
    <t>2. Opérations pluriannuelles autofinancées</t>
  </si>
  <si>
    <t>2.1 Restes à payer sur opérations autofinancées</t>
  </si>
  <si>
    <t>Solde à engager opérations autofinancées</t>
  </si>
  <si>
    <t>2.2 Solde à engager sur opérations autofinancées</t>
  </si>
  <si>
    <t>Total des AE consommées sur opérations autofinancées</t>
  </si>
  <si>
    <t>Autofinancement</t>
  </si>
  <si>
    <t xml:space="preserve">Montant total de l'opération </t>
  </si>
  <si>
    <t xml:space="preserve">Les colonnes suivantes doivent être saisies à partir du tableau budgétaire n°9 sur les opérations pluriannuelles présenté en exécution : </t>
  </si>
  <si>
    <t>A. Montant total de l'opération</t>
  </si>
  <si>
    <t>B. Total des financements extérieurs</t>
  </si>
  <si>
    <t>D. Total encaissements réalisés</t>
  </si>
  <si>
    <t>F. Total des CP consommés</t>
  </si>
  <si>
    <t>E. Total des AE consommées</t>
  </si>
  <si>
    <t>Références dans le tableau 9 sur les opérations pluriannuelles</t>
  </si>
  <si>
    <t>Tableau A. Dépenses – colonne (1) montant total de l’opération</t>
  </si>
  <si>
    <t>Tableau B. Recettes – colonne (15) montant total des financements extérieurs</t>
  </si>
  <si>
    <t>Tableau B. Recettes – colonne (16) encaissements au titre des années antérieures + colonne (17) encaissements pour l’année n</t>
  </si>
  <si>
    <t>Tableau A. Dépenses – colonne (3) AE consommées au titre des années antérieures + colonne (6) AE consommées en n</t>
  </si>
  <si>
    <t>Tableau A. Dépenses – colonne (8) CP consommés au titre des années antérieures + colonne (11) CP consommés en n</t>
  </si>
  <si>
    <t>Colonnes à compléter</t>
  </si>
  <si>
    <t>Recettes encaissées et non consommées intégralement</t>
  </si>
  <si>
    <t>1.1 Recettes encaissées et non consommées intégralement</t>
  </si>
  <si>
    <t>Pour information, solde du compte 4419- avances sur subventions :</t>
  </si>
  <si>
    <t>Restes à encaisser destinés à couvrir les décaissements réalisées  par avance</t>
  </si>
  <si>
    <t xml:space="preserve"> Restes à payer sur opérations autofinancées</t>
  </si>
  <si>
    <t>dont part à rembourser sur ressources propres</t>
  </si>
  <si>
    <t>dont annuité n+1 à rembourser sur ressources propres</t>
  </si>
  <si>
    <t>Commentaires</t>
  </si>
  <si>
    <t>dont restes à encaisser</t>
  </si>
  <si>
    <t>Les cellules grisées contiennent des formules qui permettent des calculs automatiques.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</si>
</sst>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\ [$€-1]_-;\-* #,##0.00\ [$€-1]_-;_-* &quot;-&quot;??\ [$€-1]_-"/>
    <numFmt numFmtId="166" formatCode="_-* #,##0.00\ _F_-;\-* #,##0.00\ _F_-;_-* &quot;-&quot;??\ _F_-;_-@_-"/>
    <numFmt numFmtId="167" formatCode="_-* #,##0.00\ &quot;F&quot;_-;\-* #,##0.00\ &quot;F&quot;_-;_-* &quot;-&quot;??\ &quot;F&quot;_-;_-@_-"/>
  </numFmts>
  <fonts count="29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F2F2F2"/>
      <name val="Arial"/>
      <family val="2"/>
    </font>
    <font>
      <b/>
      <sz val="10"/>
      <color rgb="FF000000"/>
      <name val="Arial"/>
      <family val="2"/>
    </font>
    <font>
      <sz val="10"/>
      <color rgb="FFF2F2F2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b/>
      <sz val="9"/>
      <color rgb="FF000000"/>
      <name val="Arial"/>
      <family val="2"/>
    </font>
    <font>
      <b/>
      <sz val="9"/>
      <color theme="4"/>
      <name val="Arial"/>
      <family val="2"/>
    </font>
    <font>
      <b/>
      <i/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10"/>
      <color rgb="FFFF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/>
      <diagonal/>
    </border>
  </borders>
  <cellStyleXfs count="55">
    <xf numFmtId="0" fontId="0" fillId="0" borderId="0"/>
    <xf numFmtId="0" fontId="6" fillId="0" borderId="0"/>
    <xf numFmtId="0" fontId="4" fillId="0" borderId="0"/>
    <xf numFmtId="43" fontId="4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1" applyNumberFormat="0" applyFont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1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3" fillId="0" borderId="0" xfId="30"/>
    <xf numFmtId="0" fontId="5" fillId="0" borderId="0" xfId="30" applyFont="1"/>
    <xf numFmtId="0" fontId="3" fillId="0" borderId="0" xfId="30" applyAlignment="1"/>
    <xf numFmtId="0" fontId="8" fillId="0" borderId="4" xfId="30" applyFont="1" applyBorder="1" applyAlignment="1">
      <alignment vertical="center"/>
    </xf>
    <xf numFmtId="164" fontId="8" fillId="0" borderId="5" xfId="31" applyNumberFormat="1" applyFont="1" applyBorder="1" applyAlignment="1">
      <alignment vertical="center"/>
    </xf>
    <xf numFmtId="0" fontId="3" fillId="0" borderId="0" xfId="30" applyFill="1"/>
    <xf numFmtId="0" fontId="7" fillId="0" borderId="0" xfId="30" applyFont="1" applyFill="1" applyBorder="1" applyAlignment="1">
      <alignment horizontal="center" vertical="center"/>
    </xf>
    <xf numFmtId="0" fontId="11" fillId="0" borderId="0" xfId="30" applyFont="1"/>
    <xf numFmtId="0" fontId="11" fillId="0" borderId="0" xfId="30" applyFont="1" applyAlignment="1">
      <alignment vertical="center"/>
    </xf>
    <xf numFmtId="0" fontId="12" fillId="0" borderId="0" xfId="30" applyFont="1" applyFill="1" applyAlignment="1">
      <alignment vertical="center"/>
    </xf>
    <xf numFmtId="0" fontId="8" fillId="0" borderId="3" xfId="30" applyFont="1" applyBorder="1" applyAlignment="1">
      <alignment vertical="center"/>
    </xf>
    <xf numFmtId="0" fontId="9" fillId="0" borderId="4" xfId="30" applyFont="1" applyBorder="1" applyAlignment="1">
      <alignment horizontal="center" vertical="center"/>
    </xf>
    <xf numFmtId="0" fontId="9" fillId="0" borderId="5" xfId="30" applyFont="1" applyBorder="1" applyAlignment="1">
      <alignment horizontal="center" vertical="center"/>
    </xf>
    <xf numFmtId="0" fontId="8" fillId="0" borderId="5" xfId="30" applyFont="1" applyBorder="1" applyAlignment="1">
      <alignment vertical="center"/>
    </xf>
    <xf numFmtId="0" fontId="9" fillId="16" borderId="3" xfId="30" applyFont="1" applyFill="1" applyBorder="1" applyAlignment="1">
      <alignment vertical="center"/>
    </xf>
    <xf numFmtId="0" fontId="9" fillId="16" borderId="5" xfId="30" applyFont="1" applyFill="1" applyBorder="1" applyAlignment="1">
      <alignment vertical="center"/>
    </xf>
    <xf numFmtId="0" fontId="9" fillId="0" borderId="7" xfId="30" applyFont="1" applyBorder="1" applyAlignment="1">
      <alignment vertical="center"/>
    </xf>
    <xf numFmtId="0" fontId="9" fillId="0" borderId="8" xfId="30" applyFont="1" applyBorder="1" applyAlignment="1">
      <alignment vertical="center"/>
    </xf>
    <xf numFmtId="0" fontId="9" fillId="0" borderId="9" xfId="30" applyFont="1" applyBorder="1" applyAlignment="1">
      <alignment vertical="center"/>
    </xf>
    <xf numFmtId="0" fontId="9" fillId="16" borderId="10" xfId="30" applyFont="1" applyFill="1" applyBorder="1" applyAlignment="1">
      <alignment vertical="center"/>
    </xf>
    <xf numFmtId="0" fontId="8" fillId="0" borderId="7" xfId="30" applyFont="1" applyBorder="1"/>
    <xf numFmtId="0" fontId="9" fillId="0" borderId="9" xfId="30" applyFont="1" applyBorder="1" applyAlignment="1">
      <alignment horizontal="center"/>
    </xf>
    <xf numFmtId="0" fontId="8" fillId="0" borderId="3" xfId="30" applyFont="1" applyBorder="1"/>
    <xf numFmtId="0" fontId="8" fillId="0" borderId="5" xfId="30" applyFont="1" applyBorder="1"/>
    <xf numFmtId="0" fontId="9" fillId="0" borderId="10" xfId="30" applyFont="1" applyFill="1" applyBorder="1"/>
    <xf numFmtId="0" fontId="10" fillId="0" borderId="3" xfId="30" applyFont="1" applyBorder="1" applyAlignment="1">
      <alignment vertical="center"/>
    </xf>
    <xf numFmtId="0" fontId="10" fillId="0" borderId="5" xfId="30" applyFont="1" applyBorder="1"/>
    <xf numFmtId="0" fontId="13" fillId="0" borderId="4" xfId="30" applyFont="1" applyBorder="1" applyAlignment="1">
      <alignment horizontal="center" vertical="center"/>
    </xf>
    <xf numFmtId="0" fontId="13" fillId="0" borderId="5" xfId="30" applyFont="1" applyBorder="1" applyAlignment="1">
      <alignment horizontal="center" vertical="center"/>
    </xf>
    <xf numFmtId="0" fontId="2" fillId="0" borderId="0" xfId="32"/>
    <xf numFmtId="0" fontId="8" fillId="0" borderId="0" xfId="32" applyFont="1" applyAlignment="1"/>
    <xf numFmtId="0" fontId="8" fillId="0" borderId="0" xfId="32" applyFont="1" applyAlignment="1">
      <alignment horizontal="center"/>
    </xf>
    <xf numFmtId="0" fontId="10" fillId="0" borderId="0" xfId="32" applyFont="1" applyFill="1" applyBorder="1" applyAlignment="1"/>
    <xf numFmtId="0" fontId="10" fillId="0" borderId="0" xfId="32" applyFont="1" applyFill="1" applyBorder="1" applyAlignment="1">
      <alignment horizontal="left" vertical="top"/>
    </xf>
    <xf numFmtId="0" fontId="10" fillId="0" borderId="0" xfId="32" applyFont="1" applyFill="1" applyBorder="1" applyAlignment="1">
      <alignment vertical="center"/>
    </xf>
    <xf numFmtId="0" fontId="10" fillId="0" borderId="0" xfId="32" applyFont="1" applyFill="1" applyAlignment="1">
      <alignment horizontal="center"/>
    </xf>
    <xf numFmtId="0" fontId="10" fillId="0" borderId="0" xfId="32" applyFont="1" applyFill="1" applyAlignment="1"/>
    <xf numFmtId="0" fontId="13" fillId="0" borderId="7" xfId="32" applyFont="1" applyFill="1" applyBorder="1" applyAlignment="1">
      <alignment horizontal="left" vertical="top"/>
    </xf>
    <xf numFmtId="0" fontId="13" fillId="0" borderId="8" xfId="32" applyFont="1" applyFill="1" applyBorder="1" applyAlignment="1">
      <alignment horizontal="center" vertical="top"/>
    </xf>
    <xf numFmtId="0" fontId="13" fillId="0" borderId="9" xfId="32" applyFont="1" applyFill="1" applyBorder="1" applyAlignment="1">
      <alignment horizontal="center" vertical="top"/>
    </xf>
    <xf numFmtId="0" fontId="2" fillId="0" borderId="0" xfId="32" applyAlignment="1"/>
    <xf numFmtId="0" fontId="10" fillId="0" borderId="3" xfId="32" applyFont="1" applyFill="1" applyBorder="1" applyAlignment="1">
      <alignment vertical="top"/>
    </xf>
    <xf numFmtId="3" fontId="10" fillId="0" borderId="4" xfId="32" applyNumberFormat="1" applyFont="1" applyFill="1" applyBorder="1" applyAlignment="1">
      <alignment horizontal="right" vertical="top"/>
    </xf>
    <xf numFmtId="0" fontId="10" fillId="0" borderId="5" xfId="32" applyFont="1" applyFill="1" applyBorder="1" applyAlignment="1">
      <alignment horizontal="left" vertical="top"/>
    </xf>
    <xf numFmtId="0" fontId="14" fillId="0" borderId="5" xfId="32" applyFont="1" applyFill="1" applyBorder="1" applyAlignment="1">
      <alignment horizontal="left" vertical="top"/>
    </xf>
    <xf numFmtId="0" fontId="13" fillId="0" borderId="10" xfId="32" applyFont="1" applyFill="1" applyBorder="1" applyAlignment="1">
      <alignment vertical="top"/>
    </xf>
    <xf numFmtId="0" fontId="10" fillId="0" borderId="12" xfId="32" applyFont="1" applyFill="1" applyBorder="1" applyAlignment="1">
      <alignment vertical="top"/>
    </xf>
    <xf numFmtId="0" fontId="16" fillId="19" borderId="3" xfId="0" applyFont="1" applyFill="1" applyBorder="1" applyAlignment="1">
      <alignment vertical="center"/>
    </xf>
    <xf numFmtId="0" fontId="16" fillId="19" borderId="4" xfId="0" applyFont="1" applyFill="1" applyBorder="1" applyAlignment="1">
      <alignment vertical="center"/>
    </xf>
    <xf numFmtId="0" fontId="16" fillId="19" borderId="6" xfId="0" applyFont="1" applyFill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7" fillId="19" borderId="6" xfId="0" applyFont="1" applyFill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5" fillId="0" borderId="3" xfId="0" applyFont="1" applyBorder="1"/>
    <xf numFmtId="0" fontId="15" fillId="0" borderId="5" xfId="0" applyFont="1" applyBorder="1"/>
    <xf numFmtId="0" fontId="15" fillId="0" borderId="10" xfId="0" applyFont="1" applyBorder="1"/>
    <xf numFmtId="0" fontId="15" fillId="0" borderId="0" xfId="0" applyFont="1" applyBorder="1"/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9" xfId="0" applyFont="1" applyBorder="1" applyAlignment="1">
      <alignment horizontal="center" vertical="center"/>
    </xf>
    <xf numFmtId="0" fontId="1" fillId="0" borderId="0" xfId="30" applyFont="1"/>
    <xf numFmtId="0" fontId="8" fillId="0" borderId="0" xfId="30" applyFont="1"/>
    <xf numFmtId="0" fontId="9" fillId="0" borderId="0" xfId="30" applyFont="1"/>
    <xf numFmtId="0" fontId="16" fillId="22" borderId="13" xfId="0" applyFont="1" applyFill="1" applyBorder="1" applyAlignment="1">
      <alignment horizontal="left" vertical="center"/>
    </xf>
    <xf numFmtId="0" fontId="16" fillId="22" borderId="10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20" fillId="0" borderId="0" xfId="0" applyFont="1"/>
    <xf numFmtId="0" fontId="15" fillId="0" borderId="0" xfId="0" applyFont="1"/>
    <xf numFmtId="0" fontId="16" fillId="0" borderId="0" xfId="0" applyFont="1" applyFill="1" applyBorder="1" applyAlignment="1">
      <alignment vertical="center"/>
    </xf>
    <xf numFmtId="0" fontId="21" fillId="0" borderId="3" xfId="2" applyFont="1" applyBorder="1" applyAlignment="1">
      <alignment horizontal="left" vertical="center" wrapText="1"/>
    </xf>
    <xf numFmtId="0" fontId="21" fillId="0" borderId="4" xfId="2" applyFont="1" applyBorder="1" applyAlignment="1">
      <alignment horizontal="center" vertical="center" wrapText="1"/>
    </xf>
    <xf numFmtId="0" fontId="22" fillId="0" borderId="3" xfId="2" applyFont="1" applyBorder="1" applyAlignment="1">
      <alignment horizontal="left" vertical="center"/>
    </xf>
    <xf numFmtId="164" fontId="22" fillId="0" borderId="4" xfId="3" applyNumberFormat="1" applyFont="1" applyBorder="1" applyAlignment="1">
      <alignment horizontal="center" vertical="center" wrapText="1"/>
    </xf>
    <xf numFmtId="0" fontId="21" fillId="16" borderId="3" xfId="2" applyFont="1" applyFill="1" applyBorder="1" applyAlignment="1"/>
    <xf numFmtId="164" fontId="21" fillId="16" borderId="4" xfId="2" applyNumberFormat="1" applyFont="1" applyFill="1" applyBorder="1" applyAlignment="1"/>
    <xf numFmtId="0" fontId="21" fillId="23" borderId="4" xfId="2" applyFont="1" applyFill="1" applyBorder="1" applyAlignment="1">
      <alignment horizontal="center" vertical="center" wrapText="1"/>
    </xf>
    <xf numFmtId="164" fontId="22" fillId="23" borderId="4" xfId="3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164" fontId="22" fillId="25" borderId="4" xfId="3" applyNumberFormat="1" applyFont="1" applyFill="1" applyBorder="1" applyAlignment="1">
      <alignment horizontal="center" vertical="center" wrapText="1"/>
    </xf>
    <xf numFmtId="164" fontId="18" fillId="0" borderId="9" xfId="33" applyNumberFormat="1" applyFont="1" applyBorder="1" applyAlignment="1">
      <alignment horizontal="center" vertical="center"/>
    </xf>
    <xf numFmtId="164" fontId="15" fillId="0" borderId="0" xfId="33" applyNumberFormat="1" applyFont="1" applyBorder="1"/>
    <xf numFmtId="0" fontId="21" fillId="26" borderId="3" xfId="2" applyFont="1" applyFill="1" applyBorder="1" applyAlignment="1"/>
    <xf numFmtId="164" fontId="22" fillId="26" borderId="4" xfId="3" applyNumberFormat="1" applyFont="1" applyFill="1" applyBorder="1" applyAlignment="1">
      <alignment horizontal="center" vertical="center" wrapText="1"/>
    </xf>
    <xf numFmtId="0" fontId="18" fillId="0" borderId="0" xfId="0" applyFont="1"/>
    <xf numFmtId="164" fontId="15" fillId="0" borderId="0" xfId="33" applyNumberFormat="1" applyFont="1"/>
    <xf numFmtId="164" fontId="23" fillId="20" borderId="5" xfId="33" applyNumberFormat="1" applyFont="1" applyFill="1" applyBorder="1"/>
    <xf numFmtId="0" fontId="15" fillId="20" borderId="5" xfId="0" applyFont="1" applyFill="1" applyBorder="1"/>
    <xf numFmtId="164" fontId="23" fillId="15" borderId="5" xfId="33" applyNumberFormat="1" applyFont="1" applyFill="1" applyBorder="1"/>
    <xf numFmtId="0" fontId="15" fillId="15" borderId="5" xfId="0" applyFont="1" applyFill="1" applyBorder="1"/>
    <xf numFmtId="164" fontId="18" fillId="0" borderId="5" xfId="33" applyNumberFormat="1" applyFont="1" applyBorder="1"/>
    <xf numFmtId="164" fontId="15" fillId="0" borderId="5" xfId="33" applyNumberFormat="1" applyFont="1" applyBorder="1"/>
    <xf numFmtId="164" fontId="7" fillId="22" borderId="12" xfId="33" applyNumberFormat="1" applyFont="1" applyFill="1" applyBorder="1"/>
    <xf numFmtId="0" fontId="18" fillId="22" borderId="12" xfId="0" applyFont="1" applyFill="1" applyBorder="1"/>
    <xf numFmtId="164" fontId="18" fillId="0" borderId="12" xfId="33" applyNumberFormat="1" applyFont="1" applyFill="1" applyBorder="1"/>
    <xf numFmtId="0" fontId="18" fillId="0" borderId="12" xfId="0" applyFont="1" applyFill="1" applyBorder="1"/>
    <xf numFmtId="0" fontId="15" fillId="0" borderId="0" xfId="0" applyFont="1" applyFill="1"/>
    <xf numFmtId="164" fontId="23" fillId="20" borderId="12" xfId="33" applyNumberFormat="1" applyFont="1" applyFill="1" applyBorder="1"/>
    <xf numFmtId="0" fontId="15" fillId="20" borderId="12" xfId="0" applyFont="1" applyFill="1" applyBorder="1"/>
    <xf numFmtId="0" fontId="15" fillId="0" borderId="14" xfId="0" applyFont="1" applyBorder="1"/>
    <xf numFmtId="164" fontId="8" fillId="0" borderId="4" xfId="33" applyNumberFormat="1" applyFont="1" applyBorder="1" applyAlignment="1">
      <alignment vertical="center"/>
    </xf>
    <xf numFmtId="164" fontId="9" fillId="16" borderId="11" xfId="33" applyNumberFormat="1" applyFont="1" applyFill="1" applyBorder="1" applyAlignment="1">
      <alignment vertical="center"/>
    </xf>
    <xf numFmtId="164" fontId="20" fillId="0" borderId="5" xfId="33" applyNumberFormat="1" applyFont="1" applyBorder="1"/>
    <xf numFmtId="0" fontId="21" fillId="21" borderId="4" xfId="2" applyFont="1" applyFill="1" applyBorder="1" applyAlignment="1">
      <alignment horizontal="center" vertical="center" wrapText="1"/>
    </xf>
    <xf numFmtId="0" fontId="21" fillId="24" borderId="4" xfId="2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4" fillId="0" borderId="0" xfId="0" applyFont="1"/>
    <xf numFmtId="0" fontId="20" fillId="0" borderId="3" xfId="0" applyFont="1" applyBorder="1"/>
    <xf numFmtId="0" fontId="25" fillId="0" borderId="7" xfId="0" applyFont="1" applyBorder="1"/>
    <xf numFmtId="0" fontId="20" fillId="17" borderId="0" xfId="0" applyFont="1" applyFill="1"/>
    <xf numFmtId="164" fontId="8" fillId="0" borderId="4" xfId="33" applyNumberFormat="1" applyFont="1" applyFill="1" applyBorder="1" applyAlignment="1">
      <alignment vertical="center"/>
    </xf>
    <xf numFmtId="164" fontId="8" fillId="16" borderId="4" xfId="33" applyNumberFormat="1" applyFont="1" applyFill="1" applyBorder="1" applyAlignment="1">
      <alignment vertical="center"/>
    </xf>
    <xf numFmtId="164" fontId="9" fillId="25" borderId="4" xfId="33" applyNumberFormat="1" applyFont="1" applyFill="1" applyBorder="1" applyAlignment="1"/>
    <xf numFmtId="0" fontId="9" fillId="0" borderId="3" xfId="30" applyFont="1" applyBorder="1" applyAlignment="1">
      <alignment horizontal="right" vertical="center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wrapText="1"/>
    </xf>
    <xf numFmtId="0" fontId="8" fillId="0" borderId="3" xfId="30" applyFont="1" applyBorder="1" applyAlignment="1">
      <alignment horizontal="center" vertical="center"/>
    </xf>
    <xf numFmtId="164" fontId="9" fillId="25" borderId="11" xfId="33" applyNumberFormat="1" applyFont="1" applyFill="1" applyBorder="1" applyAlignment="1">
      <alignment vertical="center"/>
    </xf>
    <xf numFmtId="164" fontId="9" fillId="25" borderId="4" xfId="2" applyNumberFormat="1" applyFont="1" applyFill="1" applyBorder="1" applyAlignment="1"/>
    <xf numFmtId="0" fontId="15" fillId="0" borderId="2" xfId="0" applyFont="1" applyBorder="1"/>
    <xf numFmtId="164" fontId="27" fillId="0" borderId="5" xfId="33" applyNumberFormat="1" applyFont="1" applyBorder="1"/>
    <xf numFmtId="0" fontId="28" fillId="0" borderId="0" xfId="0" applyFont="1"/>
    <xf numFmtId="164" fontId="15" fillId="0" borderId="3" xfId="33" applyNumberFormat="1" applyFont="1" applyBorder="1"/>
    <xf numFmtId="164" fontId="15" fillId="0" borderId="4" xfId="33" applyNumberFormat="1" applyFont="1" applyBorder="1"/>
    <xf numFmtId="164" fontId="15" fillId="0" borderId="10" xfId="33" applyNumberFormat="1" applyFont="1" applyBorder="1"/>
    <xf numFmtId="164" fontId="15" fillId="0" borderId="11" xfId="33" applyNumberFormat="1" applyFont="1" applyBorder="1"/>
    <xf numFmtId="164" fontId="15" fillId="0" borderId="12" xfId="33" applyNumberFormat="1" applyFont="1" applyBorder="1"/>
    <xf numFmtId="164" fontId="22" fillId="26" borderId="4" xfId="2" applyNumberFormat="1" applyFont="1" applyFill="1" applyBorder="1" applyAlignment="1"/>
    <xf numFmtId="0" fontId="26" fillId="0" borderId="14" xfId="0" applyFont="1" applyBorder="1" applyAlignment="1">
      <alignment horizontal="right"/>
    </xf>
    <xf numFmtId="0" fontId="26" fillId="0" borderId="15" xfId="0" applyFont="1" applyBorder="1" applyAlignment="1">
      <alignment horizontal="right"/>
    </xf>
    <xf numFmtId="0" fontId="16" fillId="18" borderId="6" xfId="0" applyFont="1" applyFill="1" applyBorder="1" applyAlignment="1">
      <alignment horizontal="left" vertical="center"/>
    </xf>
    <xf numFmtId="0" fontId="16" fillId="18" borderId="3" xfId="0" applyFont="1" applyFill="1" applyBorder="1" applyAlignment="1">
      <alignment horizontal="left" vertical="center"/>
    </xf>
    <xf numFmtId="0" fontId="16" fillId="18" borderId="13" xfId="0" applyFont="1" applyFill="1" applyBorder="1" applyAlignment="1">
      <alignment vertical="center"/>
    </xf>
    <xf numFmtId="0" fontId="16" fillId="18" borderId="10" xfId="0" applyFont="1" applyFill="1" applyBorder="1" applyAlignment="1">
      <alignment vertical="center"/>
    </xf>
    <xf numFmtId="0" fontId="16" fillId="19" borderId="6" xfId="0" applyFont="1" applyFill="1" applyBorder="1" applyAlignment="1">
      <alignment horizontal="left" vertical="center"/>
    </xf>
    <xf numFmtId="0" fontId="16" fillId="19" borderId="3" xfId="0" applyFont="1" applyFill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6" fillId="22" borderId="6" xfId="0" applyFont="1" applyFill="1" applyBorder="1" applyAlignment="1">
      <alignment horizontal="left" vertical="center"/>
    </xf>
    <xf numFmtId="0" fontId="16" fillId="15" borderId="6" xfId="0" applyFont="1" applyFill="1" applyBorder="1" applyAlignment="1">
      <alignment horizontal="left" vertical="center"/>
    </xf>
    <xf numFmtId="0" fontId="16" fillId="15" borderId="3" xfId="0" applyFont="1" applyFill="1" applyBorder="1" applyAlignment="1">
      <alignment horizontal="left" vertical="center"/>
    </xf>
    <xf numFmtId="0" fontId="16" fillId="19" borderId="0" xfId="0" applyFont="1" applyFill="1" applyBorder="1" applyAlignment="1">
      <alignment horizontal="left" vertical="center"/>
    </xf>
    <xf numFmtId="0" fontId="18" fillId="0" borderId="0" xfId="0" applyFont="1" applyAlignment="1">
      <alignment horizontal="center"/>
    </xf>
    <xf numFmtId="0" fontId="20" fillId="0" borderId="4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5" fillId="0" borderId="8" xfId="0" applyFont="1" applyBorder="1" applyAlignment="1">
      <alignment horizontal="left"/>
    </xf>
    <xf numFmtId="0" fontId="25" fillId="0" borderId="9" xfId="0" applyFont="1" applyBorder="1" applyAlignment="1">
      <alignment horizontal="left"/>
    </xf>
    <xf numFmtId="0" fontId="7" fillId="15" borderId="2" xfId="30" applyFont="1" applyFill="1" applyBorder="1" applyAlignment="1">
      <alignment horizontal="center" vertical="center"/>
    </xf>
    <xf numFmtId="0" fontId="7" fillId="15" borderId="0" xfId="30" applyFont="1" applyFill="1" applyBorder="1" applyAlignment="1">
      <alignment horizontal="center" vertical="center"/>
    </xf>
    <xf numFmtId="0" fontId="7" fillId="15" borderId="2" xfId="32" applyFont="1" applyFill="1" applyBorder="1" applyAlignment="1">
      <alignment horizontal="center" vertical="center"/>
    </xf>
    <xf numFmtId="0" fontId="7" fillId="15" borderId="0" xfId="32" applyFont="1" applyFill="1" applyBorder="1" applyAlignment="1">
      <alignment horizontal="center" vertical="center"/>
    </xf>
  </cellXfs>
  <cellStyles count="55">
    <cellStyle name="20 % - Accent1 2" xfId="4"/>
    <cellStyle name="20 % - Accent1 2 2" xfId="37"/>
    <cellStyle name="20 % - Accent2 2" xfId="5"/>
    <cellStyle name="20 % - Accent2 2 2" xfId="38"/>
    <cellStyle name="20 % - Accent3 2" xfId="6"/>
    <cellStyle name="20 % - Accent3 2 2" xfId="39"/>
    <cellStyle name="20 % - Accent4 2" xfId="7"/>
    <cellStyle name="20 % - Accent4 2 2" xfId="40"/>
    <cellStyle name="20 % - Accent5 2" xfId="8"/>
    <cellStyle name="20 % - Accent5 2 2" xfId="41"/>
    <cellStyle name="20 % - Accent6 2" xfId="9"/>
    <cellStyle name="20 % - Accent6 2 2" xfId="42"/>
    <cellStyle name="40 % - Accent1 2" xfId="10"/>
    <cellStyle name="40 % - Accent1 2 2" xfId="43"/>
    <cellStyle name="40 % - Accent2 2" xfId="11"/>
    <cellStyle name="40 % - Accent2 2 2" xfId="44"/>
    <cellStyle name="40 % - Accent3 2" xfId="12"/>
    <cellStyle name="40 % - Accent3 2 2" xfId="45"/>
    <cellStyle name="40 % - Accent4 2" xfId="13"/>
    <cellStyle name="40 % - Accent4 2 2" xfId="46"/>
    <cellStyle name="40 % - Accent5 2" xfId="14"/>
    <cellStyle name="40 % - Accent5 2 2" xfId="47"/>
    <cellStyle name="40 % - Accent6 2" xfId="15"/>
    <cellStyle name="40 % - Accent6 2 2" xfId="48"/>
    <cellStyle name="Commentaire 2" xfId="16"/>
    <cellStyle name="Commentaire 2 2" xfId="49"/>
    <cellStyle name="Euro" xfId="17"/>
    <cellStyle name="Milliers" xfId="33" builtinId="3"/>
    <cellStyle name="Milliers 2" xfId="3"/>
    <cellStyle name="Milliers 2 2" xfId="18"/>
    <cellStyle name="Milliers 2 3" xfId="36"/>
    <cellStyle name="Milliers 3" xfId="19"/>
    <cellStyle name="Milliers 4" xfId="20"/>
    <cellStyle name="Milliers 4 2" xfId="21"/>
    <cellStyle name="Milliers 4 2 2" xfId="22"/>
    <cellStyle name="Milliers 4 3" xfId="50"/>
    <cellStyle name="Milliers 5" xfId="23"/>
    <cellStyle name="Milliers 5 2" xfId="51"/>
    <cellStyle name="Milliers 6" xfId="31"/>
    <cellStyle name="Milliers 7" xfId="35"/>
    <cellStyle name="Monétaire 2" xfId="24"/>
    <cellStyle name="Normal" xfId="0" builtinId="0"/>
    <cellStyle name="Normal 2" xfId="2"/>
    <cellStyle name="Normal 2 2" xfId="25"/>
    <cellStyle name="Normal 3" xfId="26"/>
    <cellStyle name="Normal 3 2" xfId="27"/>
    <cellStyle name="Normal 3 2 2" xfId="52"/>
    <cellStyle name="Normal 4" xfId="28"/>
    <cellStyle name="Normal 4 2" xfId="53"/>
    <cellStyle name="Normal 5" xfId="30"/>
    <cellStyle name="Normal 6" xfId="32"/>
    <cellStyle name="Normal 7" xfId="34"/>
    <cellStyle name="Pourcentage 2" xfId="29"/>
    <cellStyle name="Pourcentage 2 2" xfId="54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workbookViewId="0">
      <selection activeCell="B39" sqref="B39"/>
    </sheetView>
  </sheetViews>
  <sheetFormatPr baseColWidth="10" defaultRowHeight="12.75" x14ac:dyDescent="0.2"/>
  <cols>
    <col min="1" max="1" width="5.42578125" style="71" customWidth="1"/>
    <col min="2" max="2" width="27.7109375" style="71" customWidth="1"/>
    <col min="3" max="3" width="9.42578125" style="71" customWidth="1"/>
    <col min="4" max="4" width="11.7109375" style="71" customWidth="1"/>
    <col min="5" max="5" width="11.5703125" style="71" customWidth="1"/>
    <col min="6" max="6" width="11.28515625" style="71" customWidth="1"/>
    <col min="7" max="7" width="10.7109375" style="71" customWidth="1"/>
    <col min="8" max="8" width="10.140625" style="71" customWidth="1"/>
    <col min="9" max="9" width="15.7109375" style="88" customWidth="1"/>
    <col min="10" max="10" width="55.85546875" style="71" customWidth="1"/>
    <col min="11" max="16384" width="11.42578125" style="71"/>
  </cols>
  <sheetData>
    <row r="1" spans="1:10" x14ac:dyDescent="0.2">
      <c r="A1" s="87" t="s">
        <v>72</v>
      </c>
    </row>
    <row r="2" spans="1:10" x14ac:dyDescent="0.2">
      <c r="A2" s="87" t="s">
        <v>73</v>
      </c>
    </row>
    <row r="4" spans="1:10" x14ac:dyDescent="0.2">
      <c r="I4" s="83" t="s">
        <v>3</v>
      </c>
      <c r="J4" s="62" t="s">
        <v>78</v>
      </c>
    </row>
    <row r="5" spans="1:10" x14ac:dyDescent="0.2">
      <c r="A5" s="134" t="s">
        <v>51</v>
      </c>
      <c r="B5" s="134"/>
      <c r="C5" s="134"/>
      <c r="D5" s="134"/>
      <c r="E5" s="134"/>
      <c r="F5" s="134"/>
      <c r="G5" s="134"/>
      <c r="H5" s="135"/>
      <c r="I5" s="89"/>
      <c r="J5" s="90"/>
    </row>
    <row r="6" spans="1:10" x14ac:dyDescent="0.2">
      <c r="A6" s="50" t="s">
        <v>52</v>
      </c>
      <c r="B6" s="48" t="s">
        <v>53</v>
      </c>
      <c r="C6" s="49"/>
      <c r="D6" s="49"/>
      <c r="E6" s="49"/>
      <c r="F6" s="49"/>
      <c r="G6" s="49"/>
      <c r="H6" s="49"/>
      <c r="I6" s="91">
        <f>I7+I12</f>
        <v>0</v>
      </c>
      <c r="J6" s="92"/>
    </row>
    <row r="7" spans="1:10" x14ac:dyDescent="0.2">
      <c r="A7" s="51" t="s">
        <v>54</v>
      </c>
      <c r="B7" s="140" t="s">
        <v>137</v>
      </c>
      <c r="C7" s="141"/>
      <c r="D7" s="141"/>
      <c r="E7" s="141"/>
      <c r="F7" s="141"/>
      <c r="G7" s="141"/>
      <c r="H7" s="141"/>
      <c r="I7" s="93">
        <f>+'1+ 2 opérations pluriannuelles'!J22</f>
        <v>0</v>
      </c>
      <c r="J7" s="56"/>
    </row>
    <row r="8" spans="1:10" x14ac:dyDescent="0.2">
      <c r="A8" s="51"/>
      <c r="B8" s="140" t="s">
        <v>107</v>
      </c>
      <c r="C8" s="141"/>
      <c r="D8" s="141"/>
      <c r="E8" s="141"/>
      <c r="F8" s="141"/>
      <c r="G8" s="141"/>
      <c r="H8" s="141"/>
      <c r="I8" s="105">
        <f>+'1+ 2 opérations pluriannuelles'!J12</f>
        <v>0</v>
      </c>
      <c r="J8" s="56"/>
    </row>
    <row r="9" spans="1:10" x14ac:dyDescent="0.2">
      <c r="A9" s="51"/>
      <c r="B9" s="140" t="s">
        <v>108</v>
      </c>
      <c r="C9" s="141"/>
      <c r="D9" s="141"/>
      <c r="E9" s="141"/>
      <c r="F9" s="141"/>
      <c r="G9" s="141"/>
      <c r="H9" s="141"/>
      <c r="I9" s="105">
        <f>+'1+ 2 opérations pluriannuelles'!J15</f>
        <v>0</v>
      </c>
      <c r="J9" s="56"/>
    </row>
    <row r="10" spans="1:10" x14ac:dyDescent="0.2">
      <c r="A10" s="51"/>
      <c r="B10" s="140" t="s">
        <v>109</v>
      </c>
      <c r="C10" s="141"/>
      <c r="D10" s="141"/>
      <c r="E10" s="141"/>
      <c r="F10" s="141"/>
      <c r="G10" s="141"/>
      <c r="H10" s="141"/>
      <c r="I10" s="105">
        <f>+'1+ 2 opérations pluriannuelles'!J18</f>
        <v>0</v>
      </c>
      <c r="J10" s="56"/>
    </row>
    <row r="11" spans="1:10" x14ac:dyDescent="0.2">
      <c r="A11" s="51"/>
      <c r="B11" s="140" t="s">
        <v>110</v>
      </c>
      <c r="C11" s="141"/>
      <c r="D11" s="141"/>
      <c r="E11" s="141"/>
      <c r="F11" s="141"/>
      <c r="G11" s="141"/>
      <c r="H11" s="141"/>
      <c r="I11" s="105">
        <f>+'1+ 2 opérations pluriannuelles'!J21</f>
        <v>0</v>
      </c>
      <c r="J11" s="56"/>
    </row>
    <row r="12" spans="1:10" x14ac:dyDescent="0.2">
      <c r="A12" s="51" t="s">
        <v>55</v>
      </c>
      <c r="B12" s="140" t="s">
        <v>56</v>
      </c>
      <c r="C12" s="141"/>
      <c r="D12" s="141"/>
      <c r="E12" s="141"/>
      <c r="F12" s="141"/>
      <c r="G12" s="141"/>
      <c r="H12" s="141"/>
      <c r="I12" s="93">
        <f>-'1+ 2 opérations pluriannuelles'!L22</f>
        <v>0</v>
      </c>
      <c r="J12" s="56"/>
    </row>
    <row r="13" spans="1:10" x14ac:dyDescent="0.2">
      <c r="A13" s="54"/>
      <c r="B13" s="140" t="s">
        <v>107</v>
      </c>
      <c r="C13" s="141"/>
      <c r="D13" s="141"/>
      <c r="E13" s="141"/>
      <c r="F13" s="141"/>
      <c r="G13" s="141"/>
      <c r="H13" s="141"/>
      <c r="I13" s="105">
        <f>-'1+ 2 opérations pluriannuelles'!L12</f>
        <v>0</v>
      </c>
      <c r="J13" s="56"/>
    </row>
    <row r="14" spans="1:10" x14ac:dyDescent="0.2">
      <c r="A14" s="54"/>
      <c r="B14" s="140" t="s">
        <v>108</v>
      </c>
      <c r="C14" s="141"/>
      <c r="D14" s="141"/>
      <c r="E14" s="141"/>
      <c r="F14" s="141"/>
      <c r="G14" s="141"/>
      <c r="H14" s="141"/>
      <c r="I14" s="105">
        <f>-'1+ 2 opérations pluriannuelles'!L15</f>
        <v>0</v>
      </c>
      <c r="J14" s="56"/>
    </row>
    <row r="15" spans="1:10" x14ac:dyDescent="0.2">
      <c r="A15" s="54"/>
      <c r="B15" s="140" t="s">
        <v>109</v>
      </c>
      <c r="C15" s="141"/>
      <c r="D15" s="141"/>
      <c r="E15" s="141"/>
      <c r="F15" s="141"/>
      <c r="G15" s="141"/>
      <c r="H15" s="141"/>
      <c r="I15" s="105">
        <f>-'1+ 2 opérations pluriannuelles'!L18</f>
        <v>0</v>
      </c>
      <c r="J15" s="56"/>
    </row>
    <row r="16" spans="1:10" x14ac:dyDescent="0.2">
      <c r="A16" s="52"/>
      <c r="B16" s="140" t="s">
        <v>110</v>
      </c>
      <c r="C16" s="141"/>
      <c r="D16" s="141"/>
      <c r="E16" s="141"/>
      <c r="F16" s="141"/>
      <c r="G16" s="141"/>
      <c r="H16" s="141"/>
      <c r="I16" s="105">
        <f>-'1+ 2 opérations pluriannuelles'!L21</f>
        <v>0</v>
      </c>
      <c r="J16" s="56"/>
    </row>
    <row r="17" spans="1:10" x14ac:dyDescent="0.2">
      <c r="A17" s="53" t="s">
        <v>57</v>
      </c>
      <c r="B17" s="143" t="s">
        <v>114</v>
      </c>
      <c r="C17" s="143"/>
      <c r="D17" s="143"/>
      <c r="E17" s="143"/>
      <c r="F17" s="143"/>
      <c r="G17" s="143"/>
      <c r="H17" s="144"/>
      <c r="I17" s="91">
        <f>+I18+I23</f>
        <v>0</v>
      </c>
      <c r="J17" s="92"/>
    </row>
    <row r="18" spans="1:10" x14ac:dyDescent="0.2">
      <c r="A18" s="51" t="s">
        <v>58</v>
      </c>
      <c r="B18" s="140" t="s">
        <v>115</v>
      </c>
      <c r="C18" s="141"/>
      <c r="D18" s="141"/>
      <c r="E18" s="141"/>
      <c r="F18" s="141"/>
      <c r="G18" s="141"/>
      <c r="H18" s="141"/>
      <c r="I18" s="93">
        <f>+'1+ 2 opérations pluriannuelles'!M22</f>
        <v>0</v>
      </c>
      <c r="J18" s="56"/>
    </row>
    <row r="19" spans="1:10" x14ac:dyDescent="0.2">
      <c r="A19" s="51"/>
      <c r="B19" s="140" t="s">
        <v>107</v>
      </c>
      <c r="C19" s="141"/>
      <c r="D19" s="141"/>
      <c r="E19" s="141"/>
      <c r="F19" s="141"/>
      <c r="G19" s="141"/>
      <c r="H19" s="141"/>
      <c r="I19" s="105">
        <f>+'1+ 2 opérations pluriannuelles'!M12</f>
        <v>0</v>
      </c>
      <c r="J19" s="56"/>
    </row>
    <row r="20" spans="1:10" x14ac:dyDescent="0.2">
      <c r="A20" s="51"/>
      <c r="B20" s="140" t="s">
        <v>108</v>
      </c>
      <c r="C20" s="141"/>
      <c r="D20" s="141"/>
      <c r="E20" s="141"/>
      <c r="F20" s="141"/>
      <c r="G20" s="141"/>
      <c r="H20" s="141"/>
      <c r="I20" s="105">
        <f>+'1+ 2 opérations pluriannuelles'!M15</f>
        <v>0</v>
      </c>
      <c r="J20" s="56"/>
    </row>
    <row r="21" spans="1:10" x14ac:dyDescent="0.2">
      <c r="A21" s="51"/>
      <c r="B21" s="140" t="s">
        <v>109</v>
      </c>
      <c r="C21" s="141"/>
      <c r="D21" s="141"/>
      <c r="E21" s="141"/>
      <c r="F21" s="141"/>
      <c r="G21" s="141"/>
      <c r="H21" s="141"/>
      <c r="I21" s="105">
        <f>+'1+ 2 opérations pluriannuelles'!M18</f>
        <v>0</v>
      </c>
      <c r="J21" s="56"/>
    </row>
    <row r="22" spans="1:10" x14ac:dyDescent="0.2">
      <c r="A22" s="51"/>
      <c r="B22" s="140" t="s">
        <v>110</v>
      </c>
      <c r="C22" s="141"/>
      <c r="D22" s="141"/>
      <c r="E22" s="141"/>
      <c r="F22" s="141"/>
      <c r="G22" s="141"/>
      <c r="H22" s="141"/>
      <c r="I22" s="105">
        <f>+'1+ 2 opérations pluriannuelles'!M21</f>
        <v>0</v>
      </c>
      <c r="J22" s="56"/>
    </row>
    <row r="23" spans="1:10" x14ac:dyDescent="0.2">
      <c r="A23" s="51" t="s">
        <v>59</v>
      </c>
      <c r="B23" s="140" t="s">
        <v>116</v>
      </c>
      <c r="C23" s="141"/>
      <c r="D23" s="141"/>
      <c r="E23" s="141"/>
      <c r="F23" s="141"/>
      <c r="G23" s="141"/>
      <c r="H23" s="141"/>
      <c r="I23" s="93">
        <f>+'1+ 2 opérations pluriannuelles'!O22</f>
        <v>0</v>
      </c>
      <c r="J23" s="56"/>
    </row>
    <row r="24" spans="1:10" x14ac:dyDescent="0.2">
      <c r="A24" s="51"/>
      <c r="B24" s="140" t="s">
        <v>107</v>
      </c>
      <c r="C24" s="141"/>
      <c r="D24" s="141"/>
      <c r="E24" s="141"/>
      <c r="F24" s="141"/>
      <c r="G24" s="141"/>
      <c r="H24" s="141"/>
      <c r="I24" s="105">
        <f>+'1+ 2 opérations pluriannuelles'!O12</f>
        <v>0</v>
      </c>
      <c r="J24" s="56"/>
    </row>
    <row r="25" spans="1:10" x14ac:dyDescent="0.2">
      <c r="A25" s="51"/>
      <c r="B25" s="140" t="s">
        <v>108</v>
      </c>
      <c r="C25" s="141"/>
      <c r="D25" s="141"/>
      <c r="E25" s="141"/>
      <c r="F25" s="141"/>
      <c r="G25" s="141"/>
      <c r="H25" s="141"/>
      <c r="I25" s="105">
        <f>+'1+ 2 opérations pluriannuelles'!O15</f>
        <v>0</v>
      </c>
      <c r="J25" s="56"/>
    </row>
    <row r="26" spans="1:10" x14ac:dyDescent="0.2">
      <c r="A26" s="51"/>
      <c r="B26" s="140" t="s">
        <v>109</v>
      </c>
      <c r="C26" s="141"/>
      <c r="D26" s="141"/>
      <c r="E26" s="141"/>
      <c r="F26" s="141"/>
      <c r="G26" s="141"/>
      <c r="H26" s="141"/>
      <c r="I26" s="105">
        <f>+'1+ 2 opérations pluriannuelles'!O18</f>
        <v>0</v>
      </c>
      <c r="J26" s="56"/>
    </row>
    <row r="27" spans="1:10" x14ac:dyDescent="0.2">
      <c r="A27" s="51"/>
      <c r="B27" s="140" t="s">
        <v>110</v>
      </c>
      <c r="C27" s="141"/>
      <c r="D27" s="141"/>
      <c r="E27" s="141"/>
      <c r="F27" s="141"/>
      <c r="G27" s="141"/>
      <c r="H27" s="141"/>
      <c r="I27" s="105">
        <f>+'1+ 2 opérations pluriannuelles'!O21</f>
        <v>0</v>
      </c>
      <c r="J27" s="56"/>
    </row>
    <row r="28" spans="1:10" x14ac:dyDescent="0.2">
      <c r="A28" s="50" t="s">
        <v>60</v>
      </c>
      <c r="B28" s="138" t="s">
        <v>111</v>
      </c>
      <c r="C28" s="138"/>
      <c r="D28" s="138"/>
      <c r="E28" s="138"/>
      <c r="F28" s="138"/>
      <c r="G28" s="138"/>
      <c r="H28" s="139"/>
      <c r="I28" s="91">
        <f>+I29+I30</f>
        <v>0</v>
      </c>
      <c r="J28" s="92"/>
    </row>
    <row r="29" spans="1:10" x14ac:dyDescent="0.2">
      <c r="A29" s="51" t="s">
        <v>61</v>
      </c>
      <c r="B29" s="140" t="s">
        <v>62</v>
      </c>
      <c r="C29" s="141"/>
      <c r="D29" s="141"/>
      <c r="E29" s="141"/>
      <c r="F29" s="141"/>
      <c r="G29" s="141"/>
      <c r="H29" s="141"/>
      <c r="I29" s="94">
        <f>+'3.opérations non budgétaires'!B15</f>
        <v>0</v>
      </c>
      <c r="J29" s="56"/>
    </row>
    <row r="30" spans="1:10" x14ac:dyDescent="0.2">
      <c r="A30" s="51" t="s">
        <v>63</v>
      </c>
      <c r="B30" s="140" t="s">
        <v>64</v>
      </c>
      <c r="C30" s="141"/>
      <c r="D30" s="141"/>
      <c r="E30" s="141"/>
      <c r="F30" s="141"/>
      <c r="G30" s="141"/>
      <c r="H30" s="141"/>
      <c r="I30" s="94">
        <f>+'3.opérations non budgétaires'!D24</f>
        <v>0</v>
      </c>
      <c r="J30" s="56"/>
    </row>
    <row r="31" spans="1:10" x14ac:dyDescent="0.2">
      <c r="A31" s="50" t="s">
        <v>65</v>
      </c>
      <c r="B31" s="138" t="s">
        <v>66</v>
      </c>
      <c r="C31" s="138"/>
      <c r="D31" s="138"/>
      <c r="E31" s="138"/>
      <c r="F31" s="138"/>
      <c r="G31" s="138"/>
      <c r="H31" s="139"/>
      <c r="I31" s="91">
        <f>+'4. Encaissements exceptionnels'!B8</f>
        <v>0</v>
      </c>
      <c r="J31" s="92"/>
    </row>
    <row r="32" spans="1:10" x14ac:dyDescent="0.2">
      <c r="A32" s="50" t="s">
        <v>67</v>
      </c>
      <c r="B32" s="138" t="s">
        <v>68</v>
      </c>
      <c r="C32" s="138"/>
      <c r="D32" s="138"/>
      <c r="E32" s="138"/>
      <c r="F32" s="138"/>
      <c r="G32" s="138"/>
      <c r="H32" s="139"/>
      <c r="I32" s="91">
        <f>+'5.Activités particulières'!B6</f>
        <v>0</v>
      </c>
      <c r="J32" s="92"/>
    </row>
    <row r="33" spans="1:10" x14ac:dyDescent="0.2">
      <c r="A33" s="50" t="s">
        <v>69</v>
      </c>
      <c r="B33" s="138" t="s">
        <v>70</v>
      </c>
      <c r="C33" s="138"/>
      <c r="D33" s="138"/>
      <c r="E33" s="138"/>
      <c r="F33" s="138"/>
      <c r="G33" s="138"/>
      <c r="H33" s="139"/>
      <c r="I33" s="91">
        <f>+'6.Provisions'!B19</f>
        <v>0</v>
      </c>
      <c r="J33" s="92"/>
    </row>
    <row r="34" spans="1:10" x14ac:dyDescent="0.2">
      <c r="A34" s="142" t="s">
        <v>81</v>
      </c>
      <c r="B34" s="142"/>
      <c r="C34" s="66"/>
      <c r="D34" s="66"/>
      <c r="E34" s="66"/>
      <c r="F34" s="66"/>
      <c r="G34" s="66"/>
      <c r="H34" s="67"/>
      <c r="I34" s="95">
        <f>+I6+I17+I28+I31+I32+I33</f>
        <v>0</v>
      </c>
      <c r="J34" s="96"/>
    </row>
    <row r="35" spans="1:10" s="99" customFormat="1" x14ac:dyDescent="0.2">
      <c r="A35" s="68"/>
      <c r="B35" s="68"/>
      <c r="C35" s="68"/>
      <c r="D35" s="68"/>
      <c r="E35" s="68"/>
      <c r="F35" s="68"/>
      <c r="G35" s="68"/>
      <c r="H35" s="69"/>
      <c r="I35" s="97"/>
      <c r="J35" s="98"/>
    </row>
    <row r="36" spans="1:10" x14ac:dyDescent="0.2">
      <c r="A36" s="136" t="s">
        <v>71</v>
      </c>
      <c r="B36" s="136"/>
      <c r="C36" s="136"/>
      <c r="D36" s="136"/>
      <c r="E36" s="136"/>
      <c r="F36" s="136"/>
      <c r="G36" s="136"/>
      <c r="H36" s="137"/>
      <c r="I36" s="100">
        <f>+I5-I34</f>
        <v>0</v>
      </c>
      <c r="J36" s="101"/>
    </row>
    <row r="37" spans="1:10" x14ac:dyDescent="0.2">
      <c r="A37" s="132" t="s">
        <v>145</v>
      </c>
      <c r="B37" s="133"/>
      <c r="C37" s="133"/>
      <c r="D37" s="133"/>
      <c r="E37" s="133"/>
      <c r="F37" s="133"/>
      <c r="G37" s="133"/>
      <c r="H37" s="133"/>
      <c r="I37" s="124">
        <f>-I12</f>
        <v>0</v>
      </c>
      <c r="J37" s="123"/>
    </row>
    <row r="39" spans="1:10" x14ac:dyDescent="0.2">
      <c r="B39" s="102"/>
      <c r="C39" s="59">
        <v>2016</v>
      </c>
      <c r="D39" s="60">
        <v>2017</v>
      </c>
      <c r="E39" s="60">
        <v>2018</v>
      </c>
      <c r="F39" s="61">
        <v>2019</v>
      </c>
      <c r="G39" s="58"/>
      <c r="H39" s="58"/>
      <c r="I39" s="84"/>
    </row>
    <row r="40" spans="1:10" x14ac:dyDescent="0.2">
      <c r="B40" s="55" t="s">
        <v>74</v>
      </c>
      <c r="C40" s="126"/>
      <c r="D40" s="127"/>
      <c r="E40" s="127"/>
      <c r="F40" s="94"/>
      <c r="G40" s="58"/>
      <c r="H40" s="58"/>
      <c r="I40" s="84"/>
    </row>
    <row r="41" spans="1:10" x14ac:dyDescent="0.2">
      <c r="B41" s="55" t="s">
        <v>75</v>
      </c>
      <c r="C41" s="126"/>
      <c r="D41" s="127"/>
      <c r="E41" s="127"/>
      <c r="F41" s="94"/>
      <c r="G41" s="58"/>
      <c r="H41" s="58"/>
      <c r="I41" s="84"/>
    </row>
    <row r="42" spans="1:10" x14ac:dyDescent="0.2">
      <c r="B42" s="55" t="s">
        <v>76</v>
      </c>
      <c r="C42" s="126"/>
      <c r="D42" s="127"/>
      <c r="E42" s="127"/>
      <c r="F42" s="94"/>
      <c r="G42" s="58"/>
      <c r="H42" s="58"/>
      <c r="I42" s="84"/>
    </row>
    <row r="43" spans="1:10" x14ac:dyDescent="0.2">
      <c r="B43" s="57" t="s">
        <v>77</v>
      </c>
      <c r="C43" s="128"/>
      <c r="D43" s="129"/>
      <c r="E43" s="129"/>
      <c r="F43" s="130"/>
      <c r="G43" s="58"/>
      <c r="H43" s="58"/>
      <c r="I43" s="84"/>
    </row>
  </sheetData>
  <mergeCells count="31">
    <mergeCell ref="B7:H7"/>
    <mergeCell ref="B8:H8"/>
    <mergeCell ref="B9:H9"/>
    <mergeCell ref="A34:B34"/>
    <mergeCell ref="B22:H22"/>
    <mergeCell ref="B23:H23"/>
    <mergeCell ref="B24:H24"/>
    <mergeCell ref="B10:H10"/>
    <mergeCell ref="B11:H11"/>
    <mergeCell ref="B17:H17"/>
    <mergeCell ref="B18:H18"/>
    <mergeCell ref="B19:H19"/>
    <mergeCell ref="B20:H20"/>
    <mergeCell ref="B21:H21"/>
    <mergeCell ref="B31:H31"/>
    <mergeCell ref="A37:H37"/>
    <mergeCell ref="A5:H5"/>
    <mergeCell ref="A36:H36"/>
    <mergeCell ref="B32:H32"/>
    <mergeCell ref="B33:H33"/>
    <mergeCell ref="B13:H13"/>
    <mergeCell ref="B12:H12"/>
    <mergeCell ref="B26:H26"/>
    <mergeCell ref="B27:H27"/>
    <mergeCell ref="B28:H28"/>
    <mergeCell ref="B29:H29"/>
    <mergeCell ref="B30:H30"/>
    <mergeCell ref="B25:H25"/>
    <mergeCell ref="B14:H14"/>
    <mergeCell ref="B15:H15"/>
    <mergeCell ref="B16:H16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7"/>
  <sheetViews>
    <sheetView topLeftCell="A10" workbookViewId="0">
      <selection activeCell="B22" sqref="B22:O22"/>
    </sheetView>
  </sheetViews>
  <sheetFormatPr baseColWidth="10" defaultRowHeight="12.75" x14ac:dyDescent="0.2"/>
  <cols>
    <col min="1" max="1" width="30.140625" style="71" customWidth="1"/>
    <col min="2" max="2" width="11.5703125" style="71" customWidth="1"/>
    <col min="3" max="3" width="12.140625" style="71" customWidth="1"/>
    <col min="4" max="4" width="14.85546875" style="71" customWidth="1"/>
    <col min="5" max="5" width="13.5703125" style="71" bestFit="1" customWidth="1"/>
    <col min="6" max="6" width="12.42578125" style="71" customWidth="1"/>
    <col min="7" max="9" width="11.42578125" style="71"/>
    <col min="10" max="10" width="15.28515625" style="71" customWidth="1"/>
    <col min="11" max="11" width="16.42578125" style="71" hidden="1" customWidth="1"/>
    <col min="12" max="12" width="16.85546875" style="71" customWidth="1"/>
    <col min="13" max="13" width="14.28515625" style="71" customWidth="1"/>
    <col min="14" max="14" width="12.7109375" style="71" customWidth="1"/>
    <col min="15" max="15" width="14.140625" style="71" customWidth="1"/>
    <col min="16" max="16384" width="11.42578125" style="71"/>
  </cols>
  <sheetData>
    <row r="1" spans="1:35" x14ac:dyDescent="0.2">
      <c r="A1" s="146" t="s">
        <v>113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3" spans="1:35" x14ac:dyDescent="0.2">
      <c r="A3" s="145" t="s">
        <v>6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1:35" x14ac:dyDescent="0.2">
      <c r="A4" s="72"/>
      <c r="B4" s="72"/>
      <c r="C4" s="72"/>
      <c r="D4" s="72"/>
      <c r="E4" s="72"/>
      <c r="F4" s="72"/>
      <c r="G4" s="72"/>
      <c r="H4" s="72"/>
      <c r="I4" s="72"/>
      <c r="J4" s="72"/>
    </row>
    <row r="5" spans="1:35" x14ac:dyDescent="0.2">
      <c r="A5" s="145" t="s">
        <v>117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</row>
    <row r="8" spans="1:35" s="109" customFormat="1" ht="63" customHeight="1" x14ac:dyDescent="0.25">
      <c r="A8" s="73" t="s">
        <v>0</v>
      </c>
      <c r="B8" s="106" t="s">
        <v>123</v>
      </c>
      <c r="C8" s="106" t="s">
        <v>84</v>
      </c>
      <c r="D8" s="106" t="s">
        <v>122</v>
      </c>
      <c r="E8" s="106" t="s">
        <v>85</v>
      </c>
      <c r="F8" s="106" t="s">
        <v>86</v>
      </c>
      <c r="G8" s="106" t="s">
        <v>87</v>
      </c>
      <c r="H8" s="106" t="s">
        <v>98</v>
      </c>
      <c r="I8" s="106" t="s">
        <v>102</v>
      </c>
      <c r="J8" s="107" t="s">
        <v>95</v>
      </c>
      <c r="K8" s="107" t="s">
        <v>101</v>
      </c>
      <c r="L8" s="107" t="s">
        <v>140</v>
      </c>
      <c r="M8" s="107" t="s">
        <v>141</v>
      </c>
      <c r="N8" s="107" t="s">
        <v>121</v>
      </c>
      <c r="O8" s="107" t="s">
        <v>119</v>
      </c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</row>
    <row r="9" spans="1:35" x14ac:dyDescent="0.2">
      <c r="A9" s="73"/>
      <c r="B9" s="74" t="s">
        <v>88</v>
      </c>
      <c r="C9" s="74" t="s">
        <v>89</v>
      </c>
      <c r="D9" s="79" t="s">
        <v>90</v>
      </c>
      <c r="E9" s="74" t="s">
        <v>91</v>
      </c>
      <c r="F9" s="74" t="s">
        <v>92</v>
      </c>
      <c r="G9" s="74" t="s">
        <v>93</v>
      </c>
      <c r="H9" s="79" t="s">
        <v>94</v>
      </c>
      <c r="I9" s="79" t="s">
        <v>96</v>
      </c>
      <c r="J9" s="79" t="s">
        <v>99</v>
      </c>
      <c r="K9" s="79" t="s">
        <v>100</v>
      </c>
      <c r="L9" s="79" t="s">
        <v>103</v>
      </c>
      <c r="M9" s="79" t="s">
        <v>104</v>
      </c>
      <c r="N9" s="79" t="s">
        <v>105</v>
      </c>
      <c r="O9" s="79" t="s">
        <v>106</v>
      </c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</row>
    <row r="10" spans="1:35" x14ac:dyDescent="0.2">
      <c r="A10" s="75" t="s">
        <v>7</v>
      </c>
      <c r="B10" s="76"/>
      <c r="C10" s="76"/>
      <c r="D10" s="80">
        <f>IF(B10-C10&lt;0,0,+B10-C10)</f>
        <v>0</v>
      </c>
      <c r="E10" s="76"/>
      <c r="F10" s="76"/>
      <c r="G10" s="76"/>
      <c r="H10" s="80">
        <f>IF(C10-E10&lt;0,0,C10-E10)</f>
        <v>0</v>
      </c>
      <c r="I10" s="80">
        <f>IF(F10-G10&gt;0,F10-G10,0)</f>
        <v>0</v>
      </c>
      <c r="J10" s="80">
        <f>IF(AND(C10&gt;0,E10&gt;G10),(E10-G10),0)</f>
        <v>0</v>
      </c>
      <c r="K10" s="80">
        <f>IF(AND(C10&gt;0,G10&gt;E10),(G10-E10),0)</f>
        <v>0</v>
      </c>
      <c r="L10" s="80">
        <f>IF(K10&lt;H10,K10,H10)</f>
        <v>0</v>
      </c>
      <c r="M10" s="80">
        <f>IF((I10-J10-(H10-L10))&gt;0,(I10-J10-(H10-L10)),0)</f>
        <v>0</v>
      </c>
      <c r="N10" s="80">
        <f>IF(F10-C10&gt;0,F10-C10,0)</f>
        <v>0</v>
      </c>
      <c r="O10" s="80">
        <f>D10-N10</f>
        <v>0</v>
      </c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</row>
    <row r="11" spans="1:35" x14ac:dyDescent="0.2">
      <c r="A11" s="75" t="s">
        <v>8</v>
      </c>
      <c r="B11" s="76"/>
      <c r="C11" s="76"/>
      <c r="D11" s="80">
        <f>IF(B11-C11&lt;0,0,+B11-C11)</f>
        <v>0</v>
      </c>
      <c r="E11" s="76"/>
      <c r="F11" s="76"/>
      <c r="G11" s="76"/>
      <c r="H11" s="80">
        <f>IF(C11-E11&lt;0,0,C11-E11)</f>
        <v>0</v>
      </c>
      <c r="I11" s="80">
        <f>IF(F11-G11&gt;0,F11-G11,0)</f>
        <v>0</v>
      </c>
      <c r="J11" s="80">
        <f>IF(AND(C11&gt;0,E11&gt;G11),(E11-G11),0)</f>
        <v>0</v>
      </c>
      <c r="K11" s="80">
        <f>IF(AND(C11&gt;0,G11&gt;E11),(G11-E11),0)</f>
        <v>0</v>
      </c>
      <c r="L11" s="80">
        <f>IF(K11&lt;H11,K11,H11)</f>
        <v>0</v>
      </c>
      <c r="M11" s="80">
        <f>IF((I11-J11-(H11-L11))&gt;0,(I11-J11-(H11-L11)),0)</f>
        <v>0</v>
      </c>
      <c r="N11" s="80">
        <f>IF(F11-C11&gt;0,F11-C11,0)</f>
        <v>0</v>
      </c>
      <c r="O11" s="80">
        <f>D11-N11</f>
        <v>0</v>
      </c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</row>
    <row r="12" spans="1:35" x14ac:dyDescent="0.2">
      <c r="A12" s="77" t="s">
        <v>35</v>
      </c>
      <c r="B12" s="78">
        <f>SUM(B10:B11)</f>
        <v>0</v>
      </c>
      <c r="C12" s="78">
        <f>SUM(C10:C11)</f>
        <v>0</v>
      </c>
      <c r="D12" s="78">
        <f>SUM(D10:D11)</f>
        <v>0</v>
      </c>
      <c r="E12" s="78">
        <f t="shared" ref="E12:G12" si="0">SUM(E10:E11)</f>
        <v>0</v>
      </c>
      <c r="F12" s="78">
        <f t="shared" si="0"/>
        <v>0</v>
      </c>
      <c r="G12" s="78">
        <f t="shared" si="0"/>
        <v>0</v>
      </c>
      <c r="H12" s="78">
        <f t="shared" ref="H12:O12" si="1">SUM(H10:H11)</f>
        <v>0</v>
      </c>
      <c r="I12" s="78">
        <f t="shared" si="1"/>
        <v>0</v>
      </c>
      <c r="J12" s="78">
        <f t="shared" si="1"/>
        <v>0</v>
      </c>
      <c r="K12" s="78">
        <f t="shared" si="1"/>
        <v>0</v>
      </c>
      <c r="L12" s="78">
        <f t="shared" si="1"/>
        <v>0</v>
      </c>
      <c r="M12" s="78">
        <f t="shared" si="1"/>
        <v>0</v>
      </c>
      <c r="N12" s="78">
        <f t="shared" si="1"/>
        <v>0</v>
      </c>
      <c r="O12" s="78">
        <f t="shared" si="1"/>
        <v>0</v>
      </c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</row>
    <row r="13" spans="1:35" x14ac:dyDescent="0.2">
      <c r="A13" s="75" t="s">
        <v>9</v>
      </c>
      <c r="B13" s="76"/>
      <c r="C13" s="76"/>
      <c r="D13" s="80">
        <f>IF(B13-C13&lt;0,0,+B13-C13)</f>
        <v>0</v>
      </c>
      <c r="E13" s="76"/>
      <c r="F13" s="76"/>
      <c r="G13" s="76"/>
      <c r="H13" s="80">
        <f>IF(C13-E13&lt;0,0,C13-E13)</f>
        <v>0</v>
      </c>
      <c r="I13" s="80">
        <f>IF(F13-G13&gt;0,F13-G13,0)</f>
        <v>0</v>
      </c>
      <c r="J13" s="80">
        <f>IF(AND(C13&gt;0,E13&gt;G13),(E13-G13),0)</f>
        <v>0</v>
      </c>
      <c r="K13" s="80">
        <f>IF(AND(C13&gt;0,G13&gt;E13),(G13-E13),0)</f>
        <v>0</v>
      </c>
      <c r="L13" s="80">
        <f>IF(K13&lt;H13,K13,H13)</f>
        <v>0</v>
      </c>
      <c r="M13" s="80">
        <f>IF((I13-J13-(H13-L13))&gt;0,(I13-J13-(H13-L13)),0)</f>
        <v>0</v>
      </c>
      <c r="N13" s="80">
        <f>IF(F13-C13&gt;0,F13-C13,0)</f>
        <v>0</v>
      </c>
      <c r="O13" s="80">
        <f>D13-N13</f>
        <v>0</v>
      </c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</row>
    <row r="14" spans="1:35" x14ac:dyDescent="0.2">
      <c r="A14" s="75" t="s">
        <v>10</v>
      </c>
      <c r="B14" s="76"/>
      <c r="C14" s="76"/>
      <c r="D14" s="80">
        <f>IF(B14-C14&lt;0,0,+B14-C14)</f>
        <v>0</v>
      </c>
      <c r="E14" s="76"/>
      <c r="F14" s="76"/>
      <c r="G14" s="76"/>
      <c r="H14" s="80">
        <f>IF(C14-E14&lt;0,0,C14-E14)</f>
        <v>0</v>
      </c>
      <c r="I14" s="80">
        <f>IF(F14-G14&gt;0,F14-G14,0)</f>
        <v>0</v>
      </c>
      <c r="J14" s="80">
        <f>IF(AND(C14&gt;0,E14&gt;G14),(E14-G14),0)</f>
        <v>0</v>
      </c>
      <c r="K14" s="80">
        <f>IF(AND(C14&gt;0,G14&gt;E14),(G14-E14),0)</f>
        <v>0</v>
      </c>
      <c r="L14" s="80">
        <f>IF(K14&lt;H14,K14,H14)</f>
        <v>0</v>
      </c>
      <c r="M14" s="80">
        <f>IF((I14-J14-(H14-L14))&gt;0,(I14-J14-(H14-L14)),0)</f>
        <v>0</v>
      </c>
      <c r="N14" s="80">
        <f>IF(F14-C14&gt;0,F14-C14,0)</f>
        <v>0</v>
      </c>
      <c r="O14" s="80">
        <f>D14-N14</f>
        <v>0</v>
      </c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</row>
    <row r="15" spans="1:35" x14ac:dyDescent="0.2">
      <c r="A15" s="77" t="s">
        <v>13</v>
      </c>
      <c r="B15" s="78">
        <f>SUM(B13:B14)</f>
        <v>0</v>
      </c>
      <c r="C15" s="78">
        <f>SUM(C13:C14)</f>
        <v>0</v>
      </c>
      <c r="D15" s="78">
        <f>SUM(D13:D14)</f>
        <v>0</v>
      </c>
      <c r="E15" s="78">
        <f t="shared" ref="E15:G15" si="2">SUM(E13:E14)</f>
        <v>0</v>
      </c>
      <c r="F15" s="78">
        <f t="shared" si="2"/>
        <v>0</v>
      </c>
      <c r="G15" s="78">
        <f t="shared" si="2"/>
        <v>0</v>
      </c>
      <c r="H15" s="78">
        <f t="shared" ref="H15:O15" si="3">SUM(H13:H14)</f>
        <v>0</v>
      </c>
      <c r="I15" s="78">
        <f t="shared" si="3"/>
        <v>0</v>
      </c>
      <c r="J15" s="78">
        <f t="shared" si="3"/>
        <v>0</v>
      </c>
      <c r="K15" s="78">
        <f t="shared" si="3"/>
        <v>0</v>
      </c>
      <c r="L15" s="78">
        <f t="shared" si="3"/>
        <v>0</v>
      </c>
      <c r="M15" s="78">
        <f t="shared" si="3"/>
        <v>0</v>
      </c>
      <c r="N15" s="78">
        <f t="shared" si="3"/>
        <v>0</v>
      </c>
      <c r="O15" s="78">
        <f t="shared" si="3"/>
        <v>0</v>
      </c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</row>
    <row r="16" spans="1:35" x14ac:dyDescent="0.2">
      <c r="A16" s="75" t="s">
        <v>11</v>
      </c>
      <c r="B16" s="76"/>
      <c r="C16" s="76"/>
      <c r="D16" s="80">
        <f>IF(B16-C16&lt;0,0,+B16-C16)</f>
        <v>0</v>
      </c>
      <c r="E16" s="76"/>
      <c r="F16" s="76"/>
      <c r="G16" s="76"/>
      <c r="H16" s="80">
        <f>IF(C16-E16&lt;0,0,C16-E16)</f>
        <v>0</v>
      </c>
      <c r="I16" s="80">
        <f>IF(F16-G16&gt;0,F16-G16,0)</f>
        <v>0</v>
      </c>
      <c r="J16" s="80">
        <f>IF(AND(C16&gt;0,E16&gt;G16),(E16-G16),0)</f>
        <v>0</v>
      </c>
      <c r="K16" s="80">
        <f>IF(AND(C16&gt;0,G16&gt;E16),(G16-E16),0)</f>
        <v>0</v>
      </c>
      <c r="L16" s="80">
        <f>IF(K16&lt;H16,K16,H16)</f>
        <v>0</v>
      </c>
      <c r="M16" s="80">
        <f>IF((I16-J16-(H16-L16))&gt;0,(I16-J16-(H16-L16)),0)</f>
        <v>0</v>
      </c>
      <c r="N16" s="80">
        <f>IF(F16-C16&gt;0,F16-C16,0)</f>
        <v>0</v>
      </c>
      <c r="O16" s="80">
        <f>D16-N16</f>
        <v>0</v>
      </c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</row>
    <row r="17" spans="1:35" x14ac:dyDescent="0.2">
      <c r="A17" s="75" t="s">
        <v>12</v>
      </c>
      <c r="B17" s="76"/>
      <c r="C17" s="76"/>
      <c r="D17" s="80">
        <f>IF(B17-C17&lt;0,0,+B17-C17)</f>
        <v>0</v>
      </c>
      <c r="E17" s="76"/>
      <c r="F17" s="76"/>
      <c r="G17" s="76"/>
      <c r="H17" s="80">
        <f>IF(C17-E17&lt;0,0,C17-E17)</f>
        <v>0</v>
      </c>
      <c r="I17" s="80">
        <f>IF(F17-G17&gt;0,F17-G17,0)</f>
        <v>0</v>
      </c>
      <c r="J17" s="80">
        <f>IF(AND(C17&gt;0,E17&gt;G17),(E17-G17),0)</f>
        <v>0</v>
      </c>
      <c r="K17" s="80">
        <f>IF(AND(C17&gt;0,G17&gt;E17),(G17-E17),0)</f>
        <v>0</v>
      </c>
      <c r="L17" s="80">
        <f>IF(K17&lt;H17,K17,H17)</f>
        <v>0</v>
      </c>
      <c r="M17" s="80">
        <f>IF((I17-J17-(H17-L17))&gt;0,(I17-J17-(H17-L17)),0)</f>
        <v>0</v>
      </c>
      <c r="N17" s="80">
        <f>IF(F17-C17&gt;0,F17-C17,0)</f>
        <v>0</v>
      </c>
      <c r="O17" s="80">
        <f>D17-N17</f>
        <v>0</v>
      </c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</row>
    <row r="18" spans="1:35" x14ac:dyDescent="0.2">
      <c r="A18" s="77" t="s">
        <v>1</v>
      </c>
      <c r="B18" s="78">
        <f>SUM(B16:B17)</f>
        <v>0</v>
      </c>
      <c r="C18" s="78">
        <f>SUM(C16:C17)</f>
        <v>0</v>
      </c>
      <c r="D18" s="78">
        <f>SUM(D16:D17)</f>
        <v>0</v>
      </c>
      <c r="E18" s="78">
        <f t="shared" ref="E18:G18" si="4">SUM(E16:E17)</f>
        <v>0</v>
      </c>
      <c r="F18" s="78">
        <f t="shared" si="4"/>
        <v>0</v>
      </c>
      <c r="G18" s="78">
        <f t="shared" si="4"/>
        <v>0</v>
      </c>
      <c r="H18" s="78">
        <f t="shared" ref="H18:O18" si="5">SUM(H16:H17)</f>
        <v>0</v>
      </c>
      <c r="I18" s="78">
        <f t="shared" si="5"/>
        <v>0</v>
      </c>
      <c r="J18" s="78">
        <f t="shared" si="5"/>
        <v>0</v>
      </c>
      <c r="K18" s="78">
        <f t="shared" si="5"/>
        <v>0</v>
      </c>
      <c r="L18" s="78">
        <f t="shared" si="5"/>
        <v>0</v>
      </c>
      <c r="M18" s="78">
        <f t="shared" si="5"/>
        <v>0</v>
      </c>
      <c r="N18" s="78">
        <f t="shared" si="5"/>
        <v>0</v>
      </c>
      <c r="O18" s="78">
        <f t="shared" si="5"/>
        <v>0</v>
      </c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</row>
    <row r="19" spans="1:35" x14ac:dyDescent="0.2">
      <c r="A19" s="75" t="s">
        <v>82</v>
      </c>
      <c r="B19" s="76"/>
      <c r="C19" s="76"/>
      <c r="D19" s="80">
        <f>IF(B19-C19&lt;0,0,+B19-C19)</f>
        <v>0</v>
      </c>
      <c r="E19" s="76"/>
      <c r="F19" s="76"/>
      <c r="G19" s="76"/>
      <c r="H19" s="80">
        <f>IF(C19-E19&lt;0,0,C19-E19)</f>
        <v>0</v>
      </c>
      <c r="I19" s="80">
        <f>IF(F19-G19&gt;0,F19-G19,0)</f>
        <v>0</v>
      </c>
      <c r="J19" s="80">
        <f>IF(AND(C19&gt;0,E19&gt;G19),(E19-G19),0)</f>
        <v>0</v>
      </c>
      <c r="K19" s="80">
        <f>IF(AND(C19&gt;0,G19&gt;E19),(G19-E19),0)</f>
        <v>0</v>
      </c>
      <c r="L19" s="80">
        <f>IF(K19&lt;H19,K19,H19)</f>
        <v>0</v>
      </c>
      <c r="M19" s="80">
        <f>IF((I19-J19-(H19-L19))&gt;0,(I19-J19-(H19-L19)),0)</f>
        <v>0</v>
      </c>
      <c r="N19" s="80">
        <f>IF(F19-C19&gt;0,F19-C19,0)</f>
        <v>0</v>
      </c>
      <c r="O19" s="80">
        <f>D19-N19</f>
        <v>0</v>
      </c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</row>
    <row r="20" spans="1:35" x14ac:dyDescent="0.2">
      <c r="A20" s="75" t="s">
        <v>83</v>
      </c>
      <c r="B20" s="76"/>
      <c r="C20" s="76"/>
      <c r="D20" s="80">
        <f>IF(B20-C20&lt;0,0,+B20-C20)</f>
        <v>0</v>
      </c>
      <c r="E20" s="76"/>
      <c r="F20" s="76"/>
      <c r="G20" s="76"/>
      <c r="H20" s="80">
        <f>IF(C20-E20&lt;0,0,C20-E20)</f>
        <v>0</v>
      </c>
      <c r="I20" s="80">
        <f>IF(F20-G20&gt;0,F20-G20,0)</f>
        <v>0</v>
      </c>
      <c r="J20" s="80">
        <f>IF(AND(C20&gt;0,E20&gt;G20),(E20-G20),0)</f>
        <v>0</v>
      </c>
      <c r="K20" s="80">
        <f>IF(AND(C20&gt;0,G20&gt;E20),(G20-E20),0)</f>
        <v>0</v>
      </c>
      <c r="L20" s="80">
        <f>IF(K20&lt;H20,K20,H20)</f>
        <v>0</v>
      </c>
      <c r="M20" s="80">
        <f>IF((I20-J20-(H20-L20))&gt;0,(I20-J20-(H20-L20)),0)</f>
        <v>0</v>
      </c>
      <c r="N20" s="80">
        <f>IF(F20-C20&gt;0,F20-C20,0)</f>
        <v>0</v>
      </c>
      <c r="O20" s="80">
        <f>D20-N20</f>
        <v>0</v>
      </c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</row>
    <row r="21" spans="1:35" x14ac:dyDescent="0.2">
      <c r="A21" s="77" t="s">
        <v>4</v>
      </c>
      <c r="B21" s="78">
        <f>SUM(B19:B20)</f>
        <v>0</v>
      </c>
      <c r="C21" s="78">
        <f>SUM(C19:C20)</f>
        <v>0</v>
      </c>
      <c r="D21" s="78">
        <f>SUM(D19:D20)</f>
        <v>0</v>
      </c>
      <c r="E21" s="78">
        <f t="shared" ref="E21:G21" si="6">SUM(E19:E20)</f>
        <v>0</v>
      </c>
      <c r="F21" s="78">
        <f t="shared" si="6"/>
        <v>0</v>
      </c>
      <c r="G21" s="78">
        <f t="shared" si="6"/>
        <v>0</v>
      </c>
      <c r="H21" s="78">
        <f t="shared" ref="H21:O21" si="7">SUM(H19:H20)</f>
        <v>0</v>
      </c>
      <c r="I21" s="78">
        <f t="shared" si="7"/>
        <v>0</v>
      </c>
      <c r="J21" s="78">
        <f t="shared" si="7"/>
        <v>0</v>
      </c>
      <c r="K21" s="78">
        <f t="shared" si="7"/>
        <v>0</v>
      </c>
      <c r="L21" s="78">
        <f t="shared" si="7"/>
        <v>0</v>
      </c>
      <c r="M21" s="78">
        <f t="shared" si="7"/>
        <v>0</v>
      </c>
      <c r="N21" s="78">
        <f t="shared" si="7"/>
        <v>0</v>
      </c>
      <c r="O21" s="78">
        <f t="shared" si="7"/>
        <v>0</v>
      </c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</row>
    <row r="22" spans="1:35" x14ac:dyDescent="0.2">
      <c r="A22" s="85" t="s">
        <v>5</v>
      </c>
      <c r="B22" s="131">
        <f>+B12+B15+B18+B21</f>
        <v>0</v>
      </c>
      <c r="C22" s="131">
        <f>+C12+C15+C18+C21</f>
        <v>0</v>
      </c>
      <c r="D22" s="86">
        <f>+D12+D15+D18+D21</f>
        <v>0</v>
      </c>
      <c r="E22" s="86">
        <f t="shared" ref="E22:G22" si="8">+E12+E15+E18+E21</f>
        <v>0</v>
      </c>
      <c r="F22" s="86">
        <f t="shared" si="8"/>
        <v>0</v>
      </c>
      <c r="G22" s="86">
        <f t="shared" si="8"/>
        <v>0</v>
      </c>
      <c r="H22" s="86">
        <f t="shared" ref="H22:O22" si="9">+H12+H15+H18+H21</f>
        <v>0</v>
      </c>
      <c r="I22" s="86">
        <f t="shared" si="9"/>
        <v>0</v>
      </c>
      <c r="J22" s="82">
        <f t="shared" si="9"/>
        <v>0</v>
      </c>
      <c r="K22" s="86">
        <f t="shared" si="9"/>
        <v>0</v>
      </c>
      <c r="L22" s="82">
        <f t="shared" si="9"/>
        <v>0</v>
      </c>
      <c r="M22" s="82">
        <f t="shared" si="9"/>
        <v>0</v>
      </c>
      <c r="N22" s="86">
        <f t="shared" si="9"/>
        <v>0</v>
      </c>
      <c r="O22" s="82">
        <f t="shared" si="9"/>
        <v>0</v>
      </c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</row>
    <row r="23" spans="1:35" ht="70.5" customHeight="1" x14ac:dyDescent="0.2">
      <c r="A23" s="70"/>
      <c r="B23" s="70"/>
      <c r="C23" s="70"/>
      <c r="D23" s="70"/>
      <c r="E23" s="70"/>
      <c r="F23" s="70"/>
      <c r="G23" s="70"/>
      <c r="H23" s="70"/>
      <c r="I23" s="70"/>
      <c r="J23" s="118" t="s">
        <v>138</v>
      </c>
      <c r="K23" s="87"/>
      <c r="L23" s="118" t="s">
        <v>97</v>
      </c>
      <c r="M23" s="118" t="s">
        <v>118</v>
      </c>
      <c r="N23" s="119"/>
      <c r="O23" s="118" t="s">
        <v>120</v>
      </c>
      <c r="P23" s="81"/>
      <c r="Q23" s="81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</row>
    <row r="24" spans="1:35" x14ac:dyDescent="0.2">
      <c r="A24" s="70" t="s">
        <v>139</v>
      </c>
      <c r="B24" s="70"/>
      <c r="C24" s="70"/>
      <c r="D24" s="113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</row>
    <row r="25" spans="1:35" x14ac:dyDescent="0.2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</row>
    <row r="26" spans="1:35" x14ac:dyDescent="0.2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</row>
    <row r="27" spans="1:35" x14ac:dyDescent="0.2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</row>
    <row r="28" spans="1:35" x14ac:dyDescent="0.2">
      <c r="A28" s="110" t="s">
        <v>124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</row>
    <row r="29" spans="1:35" x14ac:dyDescent="0.2">
      <c r="A29" s="11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</row>
    <row r="30" spans="1:35" x14ac:dyDescent="0.2">
      <c r="A30" s="112" t="s">
        <v>136</v>
      </c>
      <c r="B30" s="151" t="s">
        <v>130</v>
      </c>
      <c r="C30" s="151"/>
      <c r="D30" s="151"/>
      <c r="E30" s="151"/>
      <c r="F30" s="151"/>
      <c r="G30" s="151"/>
      <c r="H30" s="151"/>
      <c r="I30" s="151"/>
      <c r="J30" s="152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</row>
    <row r="31" spans="1:35" x14ac:dyDescent="0.2">
      <c r="A31" s="111" t="s">
        <v>125</v>
      </c>
      <c r="B31" s="147" t="s">
        <v>131</v>
      </c>
      <c r="C31" s="147"/>
      <c r="D31" s="147"/>
      <c r="E31" s="147"/>
      <c r="F31" s="147"/>
      <c r="G31" s="147"/>
      <c r="H31" s="147"/>
      <c r="I31" s="147"/>
      <c r="J31" s="148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</row>
    <row r="32" spans="1:35" x14ac:dyDescent="0.2">
      <c r="A32" s="111" t="s">
        <v>126</v>
      </c>
      <c r="B32" s="147" t="s">
        <v>132</v>
      </c>
      <c r="C32" s="147"/>
      <c r="D32" s="147"/>
      <c r="E32" s="147"/>
      <c r="F32" s="147"/>
      <c r="G32" s="147"/>
      <c r="H32" s="147"/>
      <c r="I32" s="147"/>
      <c r="J32" s="148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</row>
    <row r="33" spans="1:10" x14ac:dyDescent="0.2">
      <c r="A33" s="55" t="s">
        <v>127</v>
      </c>
      <c r="B33" s="147" t="s">
        <v>133</v>
      </c>
      <c r="C33" s="147"/>
      <c r="D33" s="147"/>
      <c r="E33" s="147"/>
      <c r="F33" s="147"/>
      <c r="G33" s="147"/>
      <c r="H33" s="147"/>
      <c r="I33" s="147"/>
      <c r="J33" s="148"/>
    </row>
    <row r="34" spans="1:10" x14ac:dyDescent="0.2">
      <c r="A34" s="55" t="s">
        <v>129</v>
      </c>
      <c r="B34" s="147" t="s">
        <v>134</v>
      </c>
      <c r="C34" s="147"/>
      <c r="D34" s="147"/>
      <c r="E34" s="147"/>
      <c r="F34" s="147"/>
      <c r="G34" s="147"/>
      <c r="H34" s="147"/>
      <c r="I34" s="147"/>
      <c r="J34" s="148"/>
    </row>
    <row r="35" spans="1:10" x14ac:dyDescent="0.2">
      <c r="A35" s="57" t="s">
        <v>128</v>
      </c>
      <c r="B35" s="149" t="s">
        <v>135</v>
      </c>
      <c r="C35" s="149"/>
      <c r="D35" s="149"/>
      <c r="E35" s="149"/>
      <c r="F35" s="149"/>
      <c r="G35" s="149"/>
      <c r="H35" s="149"/>
      <c r="I35" s="149"/>
      <c r="J35" s="150"/>
    </row>
    <row r="37" spans="1:10" x14ac:dyDescent="0.2">
      <c r="A37" s="125" t="s">
        <v>146</v>
      </c>
    </row>
  </sheetData>
  <mergeCells count="9">
    <mergeCell ref="A5:O5"/>
    <mergeCell ref="A3:O3"/>
    <mergeCell ref="A1:O1"/>
    <mergeCell ref="B34:J34"/>
    <mergeCell ref="B35:J35"/>
    <mergeCell ref="B30:J30"/>
    <mergeCell ref="B31:J31"/>
    <mergeCell ref="B32:J32"/>
    <mergeCell ref="B33:J33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workbookViewId="0">
      <selection activeCell="A21" sqref="A21:D24"/>
    </sheetView>
  </sheetViews>
  <sheetFormatPr baseColWidth="10" defaultRowHeight="15" x14ac:dyDescent="0.25"/>
  <cols>
    <col min="1" max="1" width="62.7109375" style="1" customWidth="1"/>
    <col min="2" max="2" width="16.85546875" style="1" customWidth="1"/>
    <col min="3" max="3" width="17.140625" style="1" customWidth="1"/>
    <col min="4" max="4" width="19.5703125" style="1" customWidth="1"/>
    <col min="5" max="16384" width="11.42578125" style="1"/>
  </cols>
  <sheetData>
    <row r="1" spans="1:4" x14ac:dyDescent="0.25">
      <c r="A1" s="153" t="s">
        <v>112</v>
      </c>
      <c r="B1" s="154"/>
      <c r="C1" s="154"/>
      <c r="D1" s="154"/>
    </row>
    <row r="3" spans="1:4" x14ac:dyDescent="0.25">
      <c r="A3" s="2" t="s">
        <v>14</v>
      </c>
    </row>
    <row r="4" spans="1:4" x14ac:dyDescent="0.25">
      <c r="A4" s="63"/>
    </row>
    <row r="5" spans="1:4" s="3" customFormat="1" x14ac:dyDescent="0.25">
      <c r="A5" s="11"/>
      <c r="B5" s="12" t="s">
        <v>15</v>
      </c>
      <c r="C5" s="13" t="s">
        <v>144</v>
      </c>
    </row>
    <row r="6" spans="1:4" x14ac:dyDescent="0.25">
      <c r="A6" s="11" t="s">
        <v>17</v>
      </c>
      <c r="B6" s="103"/>
      <c r="C6" s="14"/>
    </row>
    <row r="7" spans="1:4" x14ac:dyDescent="0.25">
      <c r="A7" s="120" t="s">
        <v>142</v>
      </c>
      <c r="B7" s="114"/>
      <c r="C7" s="14"/>
    </row>
    <row r="8" spans="1:4" x14ac:dyDescent="0.25">
      <c r="A8" s="117" t="s">
        <v>143</v>
      </c>
      <c r="B8" s="115"/>
      <c r="C8" s="14"/>
    </row>
    <row r="9" spans="1:4" x14ac:dyDescent="0.25">
      <c r="A9" s="11" t="s">
        <v>18</v>
      </c>
      <c r="B9" s="115"/>
      <c r="C9" s="14"/>
    </row>
    <row r="10" spans="1:4" x14ac:dyDescent="0.25">
      <c r="A10" s="11" t="s">
        <v>19</v>
      </c>
      <c r="B10" s="115"/>
      <c r="C10" s="14"/>
    </row>
    <row r="11" spans="1:4" x14ac:dyDescent="0.25">
      <c r="A11" s="11" t="s">
        <v>20</v>
      </c>
      <c r="B11" s="115"/>
      <c r="C11" s="14"/>
    </row>
    <row r="12" spans="1:4" x14ac:dyDescent="0.25">
      <c r="A12" s="11" t="s">
        <v>21</v>
      </c>
      <c r="B12" s="103"/>
      <c r="C12" s="14"/>
    </row>
    <row r="13" spans="1:4" x14ac:dyDescent="0.25">
      <c r="A13" s="120" t="s">
        <v>142</v>
      </c>
      <c r="B13" s="114"/>
      <c r="C13" s="14"/>
    </row>
    <row r="14" spans="1:4" x14ac:dyDescent="0.25">
      <c r="A14" s="117" t="s">
        <v>143</v>
      </c>
      <c r="B14" s="115"/>
      <c r="C14" s="14"/>
    </row>
    <row r="15" spans="1:4" x14ac:dyDescent="0.25">
      <c r="A15" s="15" t="s">
        <v>2</v>
      </c>
      <c r="B15" s="116">
        <f>+B8+B9+B10+B11+B14</f>
        <v>0</v>
      </c>
      <c r="C15" s="16"/>
    </row>
    <row r="18" spans="1:4" x14ac:dyDescent="0.25">
      <c r="A18" s="64"/>
      <c r="B18" s="64"/>
      <c r="C18" s="64"/>
      <c r="D18" s="64"/>
    </row>
    <row r="19" spans="1:4" x14ac:dyDescent="0.25">
      <c r="A19" s="65" t="s">
        <v>22</v>
      </c>
      <c r="B19" s="64"/>
      <c r="C19" s="64"/>
      <c r="D19" s="64"/>
    </row>
    <row r="20" spans="1:4" x14ac:dyDescent="0.25">
      <c r="A20" s="64"/>
      <c r="B20" s="64"/>
      <c r="C20" s="64"/>
      <c r="D20" s="64"/>
    </row>
    <row r="21" spans="1:4" x14ac:dyDescent="0.25">
      <c r="A21" s="17" t="s">
        <v>0</v>
      </c>
      <c r="B21" s="18" t="s">
        <v>23</v>
      </c>
      <c r="C21" s="18" t="s">
        <v>24</v>
      </c>
      <c r="D21" s="19" t="s">
        <v>25</v>
      </c>
    </row>
    <row r="22" spans="1:4" x14ac:dyDescent="0.25">
      <c r="A22" s="11" t="s">
        <v>26</v>
      </c>
      <c r="B22" s="4"/>
      <c r="C22" s="4"/>
      <c r="D22" s="5">
        <f>IF(B22-C22&gt;0,B22-C22,0)</f>
        <v>0</v>
      </c>
    </row>
    <row r="23" spans="1:4" x14ac:dyDescent="0.25">
      <c r="A23" s="11" t="s">
        <v>27</v>
      </c>
      <c r="B23" s="4"/>
      <c r="C23" s="4"/>
      <c r="D23" s="5">
        <f>IF(B23-C23&gt;0,B23-C23,0)</f>
        <v>0</v>
      </c>
    </row>
    <row r="24" spans="1:4" x14ac:dyDescent="0.25">
      <c r="A24" s="20" t="s">
        <v>2</v>
      </c>
      <c r="B24" s="104">
        <f>SUM(B22:B23)</f>
        <v>0</v>
      </c>
      <c r="C24" s="104">
        <f>SUM(C22:C23)</f>
        <v>0</v>
      </c>
      <c r="D24" s="121">
        <f>SUM(D22:D23)</f>
        <v>0</v>
      </c>
    </row>
    <row r="25" spans="1:4" x14ac:dyDescent="0.25">
      <c r="A25" s="64"/>
      <c r="B25" s="64"/>
      <c r="C25" s="64"/>
      <c r="D25" s="64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A3" sqref="A3:B8"/>
    </sheetView>
  </sheetViews>
  <sheetFormatPr baseColWidth="10" defaultRowHeight="15" x14ac:dyDescent="0.25"/>
  <cols>
    <col min="1" max="1" width="36.7109375" style="1" customWidth="1"/>
    <col min="2" max="16384" width="11.42578125" style="1"/>
  </cols>
  <sheetData>
    <row r="1" spans="1:7" x14ac:dyDescent="0.25">
      <c r="A1" s="153" t="s">
        <v>32</v>
      </c>
      <c r="B1" s="154"/>
      <c r="C1" s="154"/>
      <c r="D1" s="154"/>
      <c r="E1" s="154"/>
      <c r="F1" s="154"/>
      <c r="G1" s="154"/>
    </row>
    <row r="2" spans="1:7" s="6" customFormat="1" x14ac:dyDescent="0.25">
      <c r="A2" s="7"/>
      <c r="B2" s="7"/>
      <c r="C2" s="7"/>
      <c r="D2" s="7"/>
      <c r="E2" s="7"/>
      <c r="F2" s="7"/>
      <c r="G2" s="7"/>
    </row>
    <row r="3" spans="1:7" x14ac:dyDescent="0.25">
      <c r="A3" s="21"/>
      <c r="B3" s="22" t="s">
        <v>3</v>
      </c>
    </row>
    <row r="4" spans="1:7" x14ac:dyDescent="0.25">
      <c r="A4" s="23" t="s">
        <v>31</v>
      </c>
      <c r="B4" s="24"/>
    </row>
    <row r="5" spans="1:7" x14ac:dyDescent="0.25">
      <c r="A5" s="23" t="s">
        <v>30</v>
      </c>
      <c r="B5" s="24"/>
    </row>
    <row r="6" spans="1:7" x14ac:dyDescent="0.25">
      <c r="A6" s="23" t="s">
        <v>29</v>
      </c>
      <c r="B6" s="24"/>
    </row>
    <row r="7" spans="1:7" x14ac:dyDescent="0.25">
      <c r="A7" s="23" t="s">
        <v>28</v>
      </c>
      <c r="B7" s="24"/>
    </row>
    <row r="8" spans="1:7" x14ac:dyDescent="0.25">
      <c r="A8" s="25" t="s">
        <v>2</v>
      </c>
      <c r="B8" s="122">
        <f>SUM(B4:B7)</f>
        <v>0</v>
      </c>
    </row>
  </sheetData>
  <mergeCells count="1">
    <mergeCell ref="A1:G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A5" sqref="A5:C6"/>
    </sheetView>
  </sheetViews>
  <sheetFormatPr baseColWidth="10" defaultColWidth="10.7109375" defaultRowHeight="15" x14ac:dyDescent="0.25"/>
  <cols>
    <col min="1" max="1" width="45.42578125" style="9" customWidth="1"/>
    <col min="2" max="2" width="12.140625" style="8" bestFit="1" customWidth="1"/>
    <col min="3" max="3" width="36" style="8" customWidth="1"/>
    <col min="4" max="16384" width="10.7109375" style="8"/>
  </cols>
  <sheetData>
    <row r="1" spans="1:3" x14ac:dyDescent="0.25">
      <c r="A1" s="153" t="s">
        <v>34</v>
      </c>
      <c r="B1" s="154"/>
      <c r="C1" s="154"/>
    </row>
    <row r="3" spans="1:3" x14ac:dyDescent="0.25">
      <c r="A3" s="10" t="s">
        <v>79</v>
      </c>
    </row>
    <row r="5" spans="1:3" x14ac:dyDescent="0.25">
      <c r="A5" s="26"/>
      <c r="B5" s="28" t="s">
        <v>3</v>
      </c>
      <c r="C5" s="29" t="s">
        <v>16</v>
      </c>
    </row>
    <row r="6" spans="1:3" x14ac:dyDescent="0.25">
      <c r="A6" s="26" t="s">
        <v>33</v>
      </c>
      <c r="B6" s="122"/>
      <c r="C6" s="27"/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D20" sqref="D20"/>
    </sheetView>
  </sheetViews>
  <sheetFormatPr baseColWidth="10" defaultRowHeight="15" x14ac:dyDescent="0.25"/>
  <cols>
    <col min="1" max="1" width="66.5703125" style="30" customWidth="1"/>
    <col min="2" max="2" width="14" style="30" customWidth="1"/>
    <col min="3" max="3" width="13.28515625" style="30" customWidth="1"/>
    <col min="4" max="16384" width="11.42578125" style="30"/>
  </cols>
  <sheetData>
    <row r="1" spans="1:3" x14ac:dyDescent="0.25">
      <c r="A1" s="155" t="s">
        <v>80</v>
      </c>
      <c r="B1" s="156"/>
      <c r="C1" s="156"/>
    </row>
    <row r="2" spans="1:3" x14ac:dyDescent="0.25">
      <c r="A2" s="31"/>
      <c r="B2" s="32"/>
      <c r="C2" s="31"/>
    </row>
    <row r="3" spans="1:3" x14ac:dyDescent="0.25">
      <c r="A3" s="33"/>
      <c r="B3" s="34"/>
      <c r="C3" s="34"/>
    </row>
    <row r="4" spans="1:3" x14ac:dyDescent="0.25">
      <c r="A4" s="35"/>
      <c r="B4" s="36"/>
      <c r="C4" s="37"/>
    </row>
    <row r="5" spans="1:3" s="41" customFormat="1" x14ac:dyDescent="0.25">
      <c r="A5" s="38"/>
      <c r="B5" s="39" t="s">
        <v>36</v>
      </c>
      <c r="C5" s="40" t="s">
        <v>16</v>
      </c>
    </row>
    <row r="6" spans="1:3" x14ac:dyDescent="0.25">
      <c r="A6" s="42" t="s">
        <v>37</v>
      </c>
      <c r="B6" s="43"/>
      <c r="C6" s="44"/>
    </row>
    <row r="7" spans="1:3" x14ac:dyDescent="0.25">
      <c r="A7" s="42" t="s">
        <v>38</v>
      </c>
      <c r="B7" s="43"/>
      <c r="C7" s="44"/>
    </row>
    <row r="8" spans="1:3" x14ac:dyDescent="0.25">
      <c r="A8" s="42" t="s">
        <v>39</v>
      </c>
      <c r="B8" s="43"/>
      <c r="C8" s="44"/>
    </row>
    <row r="9" spans="1:3" x14ac:dyDescent="0.25">
      <c r="A9" s="42" t="s">
        <v>40</v>
      </c>
      <c r="B9" s="43"/>
      <c r="C9" s="44"/>
    </row>
    <row r="10" spans="1:3" x14ac:dyDescent="0.25">
      <c r="A10" s="42" t="s">
        <v>41</v>
      </c>
      <c r="B10" s="43"/>
      <c r="C10" s="44"/>
    </row>
    <row r="11" spans="1:3" x14ac:dyDescent="0.25">
      <c r="A11" s="42" t="s">
        <v>42</v>
      </c>
      <c r="B11" s="43"/>
      <c r="C11" s="44"/>
    </row>
    <row r="12" spans="1:3" x14ac:dyDescent="0.25">
      <c r="A12" s="42" t="s">
        <v>43</v>
      </c>
      <c r="B12" s="43"/>
      <c r="C12" s="44"/>
    </row>
    <row r="13" spans="1:3" x14ac:dyDescent="0.25">
      <c r="A13" s="42" t="s">
        <v>44</v>
      </c>
      <c r="B13" s="43"/>
      <c r="C13" s="44"/>
    </row>
    <row r="14" spans="1:3" x14ac:dyDescent="0.25">
      <c r="A14" s="42" t="s">
        <v>45</v>
      </c>
      <c r="B14" s="43"/>
      <c r="C14" s="44"/>
    </row>
    <row r="15" spans="1:3" x14ac:dyDescent="0.25">
      <c r="A15" s="42" t="s">
        <v>46</v>
      </c>
      <c r="B15" s="43"/>
      <c r="C15" s="44"/>
    </row>
    <row r="16" spans="1:3" x14ac:dyDescent="0.25">
      <c r="A16" s="42" t="s">
        <v>47</v>
      </c>
      <c r="B16" s="43"/>
      <c r="C16" s="45"/>
    </row>
    <row r="17" spans="1:3" x14ac:dyDescent="0.25">
      <c r="A17" s="42" t="s">
        <v>48</v>
      </c>
      <c r="B17" s="43"/>
      <c r="C17" s="44"/>
    </row>
    <row r="18" spans="1:3" x14ac:dyDescent="0.25">
      <c r="A18" s="42" t="s">
        <v>49</v>
      </c>
      <c r="B18" s="43"/>
      <c r="C18" s="44"/>
    </row>
    <row r="19" spans="1:3" x14ac:dyDescent="0.25">
      <c r="A19" s="46" t="s">
        <v>50</v>
      </c>
      <c r="B19" s="122">
        <f>SUM(B6:B18)</f>
        <v>0</v>
      </c>
      <c r="C19" s="47"/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SYNTHESE</vt:lpstr>
      <vt:lpstr>1+ 2 opérations pluriannuelles</vt:lpstr>
      <vt:lpstr>3.opérations non budgétaires</vt:lpstr>
      <vt:lpstr>4. Encaissements exceptionnels</vt:lpstr>
      <vt:lpstr>5.Activités particulières</vt:lpstr>
      <vt:lpstr>6.Provisions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Administration centrale</cp:lastModifiedBy>
  <cp:lastPrinted>2019-08-29T13:31:33Z</cp:lastPrinted>
  <dcterms:created xsi:type="dcterms:W3CDTF">2019-03-27T13:06:29Z</dcterms:created>
  <dcterms:modified xsi:type="dcterms:W3CDTF">2019-10-30T21:33:55Z</dcterms:modified>
</cp:coreProperties>
</file>